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Ad.us.mrshmc.com\us_data\Groups\GNA1\DEP\VA-EH&amp;B\CLIENTS\SAW Consortium\2023\2023 RFP\Cobra &amp; FSA\RFP Attachments\"/>
    </mc:Choice>
  </mc:AlternateContent>
  <bookViews>
    <workbookView xWindow="120" yWindow="30" windowWidth="15450" windowHeight="8955" tabRatio="894" firstSheet="2" activeTab="5"/>
  </bookViews>
  <sheets>
    <sheet name="I. Executive Summary" sheetId="16" state="hidden" r:id="rId1"/>
    <sheet name="II. Net Cost" sheetId="14" state="hidden" r:id="rId2"/>
    <sheet name="FSA" sheetId="11" r:id="rId3"/>
    <sheet name="HRA" sheetId="28" r:id="rId4"/>
    <sheet name="COBRA" sheetId="12" r:id="rId5"/>
    <sheet name="Retiree Billing" sheetId="29" r:id="rId6"/>
    <sheet name="Questionnaire " sheetId="13" state="hidden" r:id="rId7"/>
    <sheet name="App. FSA (2)" sheetId="22" state="hidden" r:id="rId8"/>
    <sheet name="App. Cobra" sheetId="23" state="hidden" r:id="rId9"/>
    <sheet name="App. HSA" sheetId="24" state="hidden" r:id="rId10"/>
    <sheet name="App. Quality of Admin" sheetId="25" state="hidden" r:id="rId11"/>
    <sheet name="App.  Credentials" sheetId="26" state="hidden" r:id="rId12"/>
    <sheet name="App. Responsiveness" sheetId="27" state="hidden"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0" localSheetId="1">[1]CMITS!$S$13</definedName>
    <definedName name="\0">[2]CMITS!$S$13</definedName>
    <definedName name="\a" localSheetId="11">'[3]-'!#REF!</definedName>
    <definedName name="\a" localSheetId="8">'[3]-'!#REF!</definedName>
    <definedName name="\a" localSheetId="7">'[3]-'!#REF!</definedName>
    <definedName name="\a" localSheetId="9">'[3]-'!#REF!</definedName>
    <definedName name="\a" localSheetId="10">'[3]-'!#REF!</definedName>
    <definedName name="\a" localSheetId="12">'[3]-'!#REF!</definedName>
    <definedName name="\a" localSheetId="3">'[3]-'!#REF!</definedName>
    <definedName name="\a" localSheetId="0">'[3]-'!#REF!</definedName>
    <definedName name="\a" localSheetId="1">'[3]-'!#REF!</definedName>
    <definedName name="\a" localSheetId="5">'[3]-'!#REF!</definedName>
    <definedName name="\a">'[3]-'!#REF!</definedName>
    <definedName name="\b" localSheetId="11">[4]CMITS!#REF!</definedName>
    <definedName name="\b" localSheetId="8">[4]CMITS!#REF!</definedName>
    <definedName name="\b" localSheetId="7">[4]CMITS!#REF!</definedName>
    <definedName name="\b" localSheetId="9">[4]CMITS!#REF!</definedName>
    <definedName name="\b" localSheetId="10">[4]CMITS!#REF!</definedName>
    <definedName name="\b" localSheetId="12">[5]CMITS!#REF!</definedName>
    <definedName name="\b" localSheetId="3">[4]CMITS!#REF!</definedName>
    <definedName name="\b" localSheetId="0">[5]CMITS!#REF!</definedName>
    <definedName name="\b" localSheetId="1">[5]CMITS!#REF!</definedName>
    <definedName name="\b" localSheetId="5">[4]CMITS!#REF!</definedName>
    <definedName name="\b">[4]CMITS!#REF!</definedName>
    <definedName name="\l">#N/A</definedName>
    <definedName name="\m" localSheetId="1">[1]CMITS!$S$5:$T$6</definedName>
    <definedName name="\m">[2]CMITS!$S$5:$T$6</definedName>
    <definedName name="\p" localSheetId="11">#REF!</definedName>
    <definedName name="\p" localSheetId="8">#REF!</definedName>
    <definedName name="\p" localSheetId="7">#REF!</definedName>
    <definedName name="\p" localSheetId="9">#REF!</definedName>
    <definedName name="\p" localSheetId="10">#REF!</definedName>
    <definedName name="\p" localSheetId="12">#REF!</definedName>
    <definedName name="\p" localSheetId="3">#REF!</definedName>
    <definedName name="\p" localSheetId="1">#REF!</definedName>
    <definedName name="\p" localSheetId="5">#REF!</definedName>
    <definedName name="\p">#REF!</definedName>
    <definedName name="\S" localSheetId="11">#REF!</definedName>
    <definedName name="\S" localSheetId="8">#REF!</definedName>
    <definedName name="\S" localSheetId="7">#REF!</definedName>
    <definedName name="\S" localSheetId="9">#REF!</definedName>
    <definedName name="\S" localSheetId="10">#REF!</definedName>
    <definedName name="\S" localSheetId="12">#REF!</definedName>
    <definedName name="\S" localSheetId="3">#REF!</definedName>
    <definedName name="\S" localSheetId="1">#REF!</definedName>
    <definedName name="\S" localSheetId="6">#REF!</definedName>
    <definedName name="\S" localSheetId="5">#REF!</definedName>
    <definedName name="\S">#REF!</definedName>
    <definedName name="__________baf1" localSheetId="3">[6]!_xlbgnm.baf1</definedName>
    <definedName name="__________baf1" localSheetId="5">[6]!_xlbgnm.baf1</definedName>
    <definedName name="__________baf1">[6]!_xlbgnm.baf1</definedName>
    <definedName name="__________baf2" localSheetId="3">[6]!_xlbgnm.baf2</definedName>
    <definedName name="__________baf2" localSheetId="5">[6]!_xlbgnm.baf2</definedName>
    <definedName name="__________baf2">[6]!_xlbgnm.baf2</definedName>
    <definedName name="__________baf3" localSheetId="3">[6]!_xlbgnm.baf3</definedName>
    <definedName name="__________baf3" localSheetId="5">[6]!_xlbgnm.baf3</definedName>
    <definedName name="__________baf3">[6]!_xlbgnm.baf3</definedName>
    <definedName name="__________baf4" localSheetId="3">[6]!_xlbgnm.baf4</definedName>
    <definedName name="__________baf4" localSheetId="5">[6]!_xlbgnm.baf4</definedName>
    <definedName name="__________baf4">[6]!_xlbgnm.baf4</definedName>
    <definedName name="__________hmc1" localSheetId="3">[7]Option1!#REF!</definedName>
    <definedName name="__________hmc1" localSheetId="5">[7]Option1!#REF!</definedName>
    <definedName name="__________hmc1">[7]Option1!#REF!</definedName>
    <definedName name="__________hmc2" localSheetId="3">[7]Option1!#REF!</definedName>
    <definedName name="__________hmc2" localSheetId="5">[7]Option1!#REF!</definedName>
    <definedName name="__________hmc2">[7]Option1!#REF!</definedName>
    <definedName name="__________hmc3" localSheetId="3">[7]Option1!#REF!</definedName>
    <definedName name="__________hmc3" localSheetId="5">[7]Option1!#REF!</definedName>
    <definedName name="__________hmc3">[7]Option1!#REF!</definedName>
    <definedName name="_________baf1" localSheetId="11">[6]!_xlbgnm.baf1</definedName>
    <definedName name="_________baf1" localSheetId="8">[6]!_xlbgnm.baf1</definedName>
    <definedName name="_________baf1" localSheetId="7">[6]!_xlbgnm.baf1</definedName>
    <definedName name="_________baf1" localSheetId="9">[6]!_xlbgnm.baf1</definedName>
    <definedName name="_________baf1" localSheetId="10">[6]!_xlbgnm.baf1</definedName>
    <definedName name="_________baf1" localSheetId="12">[6]!_xlbgnm.baf1</definedName>
    <definedName name="_________baf1" localSheetId="3">[6]!_xlbgnm.baf1</definedName>
    <definedName name="_________baf1" localSheetId="5">[6]!_xlbgnm.baf1</definedName>
    <definedName name="_________baf1">[6]!_xlbgnm.baf1</definedName>
    <definedName name="_________baf2" localSheetId="11">[6]!_xlbgnm.baf2</definedName>
    <definedName name="_________baf2" localSheetId="8">[6]!_xlbgnm.baf2</definedName>
    <definedName name="_________baf2" localSheetId="7">[6]!_xlbgnm.baf2</definedName>
    <definedName name="_________baf2" localSheetId="9">[6]!_xlbgnm.baf2</definedName>
    <definedName name="_________baf2" localSheetId="10">[6]!_xlbgnm.baf2</definedName>
    <definedName name="_________baf2" localSheetId="12">[6]!_xlbgnm.baf2</definedName>
    <definedName name="_________baf2" localSheetId="3">[6]!_xlbgnm.baf2</definedName>
    <definedName name="_________baf2" localSheetId="5">[6]!_xlbgnm.baf2</definedName>
    <definedName name="_________baf2">[6]!_xlbgnm.baf2</definedName>
    <definedName name="_________baf3" localSheetId="11">[6]!_xlbgnm.baf3</definedName>
    <definedName name="_________baf3" localSheetId="8">[6]!_xlbgnm.baf3</definedName>
    <definedName name="_________baf3" localSheetId="7">[6]!_xlbgnm.baf3</definedName>
    <definedName name="_________baf3" localSheetId="9">[6]!_xlbgnm.baf3</definedName>
    <definedName name="_________baf3" localSheetId="10">[6]!_xlbgnm.baf3</definedName>
    <definedName name="_________baf3" localSheetId="12">[6]!_xlbgnm.baf3</definedName>
    <definedName name="_________baf3" localSheetId="3">[6]!_xlbgnm.baf3</definedName>
    <definedName name="_________baf3" localSheetId="5">[6]!_xlbgnm.baf3</definedName>
    <definedName name="_________baf3">[6]!_xlbgnm.baf3</definedName>
    <definedName name="_________baf4" localSheetId="11">[6]!_xlbgnm.baf4</definedName>
    <definedName name="_________baf4" localSheetId="8">[6]!_xlbgnm.baf4</definedName>
    <definedName name="_________baf4" localSheetId="7">[6]!_xlbgnm.baf4</definedName>
    <definedName name="_________baf4" localSheetId="9">[6]!_xlbgnm.baf4</definedName>
    <definedName name="_________baf4" localSheetId="10">[6]!_xlbgnm.baf4</definedName>
    <definedName name="_________baf4" localSheetId="12">[6]!_xlbgnm.baf4</definedName>
    <definedName name="_________baf4" localSheetId="3">[6]!_xlbgnm.baf4</definedName>
    <definedName name="_________baf4" localSheetId="5">[6]!_xlbgnm.baf4</definedName>
    <definedName name="_________baf4">[6]!_xlbgnm.baf4</definedName>
    <definedName name="_________hmc1" localSheetId="11">[7]Option1!#REF!</definedName>
    <definedName name="_________hmc1" localSheetId="8">[7]Option1!#REF!</definedName>
    <definedName name="_________hmc1" localSheetId="7">[7]Option1!#REF!</definedName>
    <definedName name="_________hmc1" localSheetId="9">[7]Option1!#REF!</definedName>
    <definedName name="_________hmc1" localSheetId="10">[7]Option1!#REF!</definedName>
    <definedName name="_________hmc1" localSheetId="12">[7]Option1!#REF!</definedName>
    <definedName name="_________hmc1" localSheetId="3">[7]Option1!#REF!</definedName>
    <definedName name="_________hmc1" localSheetId="5">[7]Option1!#REF!</definedName>
    <definedName name="_________hmc1">[7]Option1!#REF!</definedName>
    <definedName name="_________hmc2" localSheetId="11">[7]Option1!#REF!</definedName>
    <definedName name="_________hmc2" localSheetId="8">[7]Option1!#REF!</definedName>
    <definedName name="_________hmc2" localSheetId="7">[7]Option1!#REF!</definedName>
    <definedName name="_________hmc2" localSheetId="9">[7]Option1!#REF!</definedName>
    <definedName name="_________hmc2" localSheetId="10">[7]Option1!#REF!</definedName>
    <definedName name="_________hmc2" localSheetId="12">[7]Option1!#REF!</definedName>
    <definedName name="_________hmc2" localSheetId="3">[7]Option1!#REF!</definedName>
    <definedName name="_________hmc2" localSheetId="5">[7]Option1!#REF!</definedName>
    <definedName name="_________hmc2">[7]Option1!#REF!</definedName>
    <definedName name="_________hmc3" localSheetId="11">[7]Option1!#REF!</definedName>
    <definedName name="_________hmc3" localSheetId="8">[7]Option1!#REF!</definedName>
    <definedName name="_________hmc3" localSheetId="7">[7]Option1!#REF!</definedName>
    <definedName name="_________hmc3" localSheetId="9">[7]Option1!#REF!</definedName>
    <definedName name="_________hmc3" localSheetId="10">[7]Option1!#REF!</definedName>
    <definedName name="_________hmc3" localSheetId="12">[7]Option1!#REF!</definedName>
    <definedName name="_________hmc3" localSheetId="3">[7]Option1!#REF!</definedName>
    <definedName name="_________hmc3" localSheetId="5">[7]Option1!#REF!</definedName>
    <definedName name="_________hmc3">[7]Option1!#REF!</definedName>
    <definedName name="________baf1" localSheetId="11">[6]!_xlbgnm.baf1</definedName>
    <definedName name="________baf1" localSheetId="8">[6]!_xlbgnm.baf1</definedName>
    <definedName name="________baf1" localSheetId="7">[6]!_xlbgnm.baf1</definedName>
    <definedName name="________baf1" localSheetId="9">[6]!_xlbgnm.baf1</definedName>
    <definedName name="________baf1" localSheetId="10">[6]!_xlbgnm.baf1</definedName>
    <definedName name="________baf1" localSheetId="12">[6]!_xlbgnm.baf1</definedName>
    <definedName name="________baf1" localSheetId="3">[6]!_xlbgnm.baf1</definedName>
    <definedName name="________baf1" localSheetId="5">[6]!_xlbgnm.baf1</definedName>
    <definedName name="________baf1">[6]!_xlbgnm.baf1</definedName>
    <definedName name="________baf2" localSheetId="11">[6]!_xlbgnm.baf2</definedName>
    <definedName name="________baf2" localSheetId="8">[6]!_xlbgnm.baf2</definedName>
    <definedName name="________baf2" localSheetId="7">[6]!_xlbgnm.baf2</definedName>
    <definedName name="________baf2" localSheetId="9">[6]!_xlbgnm.baf2</definedName>
    <definedName name="________baf2" localSheetId="10">[6]!_xlbgnm.baf2</definedName>
    <definedName name="________baf2" localSheetId="12">[6]!_xlbgnm.baf2</definedName>
    <definedName name="________baf2" localSheetId="3">[6]!_xlbgnm.baf2</definedName>
    <definedName name="________baf2" localSheetId="5">[6]!_xlbgnm.baf2</definedName>
    <definedName name="________baf2">[6]!_xlbgnm.baf2</definedName>
    <definedName name="________baf3" localSheetId="11">[6]!_xlbgnm.baf3</definedName>
    <definedName name="________baf3" localSheetId="8">[6]!_xlbgnm.baf3</definedName>
    <definedName name="________baf3" localSheetId="7">[6]!_xlbgnm.baf3</definedName>
    <definedName name="________baf3" localSheetId="9">[6]!_xlbgnm.baf3</definedName>
    <definedName name="________baf3" localSheetId="10">[6]!_xlbgnm.baf3</definedName>
    <definedName name="________baf3" localSheetId="12">[6]!_xlbgnm.baf3</definedName>
    <definedName name="________baf3" localSheetId="3">[6]!_xlbgnm.baf3</definedName>
    <definedName name="________baf3" localSheetId="5">[6]!_xlbgnm.baf3</definedName>
    <definedName name="________baf3">[6]!_xlbgnm.baf3</definedName>
    <definedName name="________baf4" localSheetId="11">[6]!_xlbgnm.baf4</definedName>
    <definedName name="________baf4" localSheetId="8">[6]!_xlbgnm.baf4</definedName>
    <definedName name="________baf4" localSheetId="7">[6]!_xlbgnm.baf4</definedName>
    <definedName name="________baf4" localSheetId="9">[6]!_xlbgnm.baf4</definedName>
    <definedName name="________baf4" localSheetId="10">[6]!_xlbgnm.baf4</definedName>
    <definedName name="________baf4" localSheetId="12">[6]!_xlbgnm.baf4</definedName>
    <definedName name="________baf4" localSheetId="3">[6]!_xlbgnm.baf4</definedName>
    <definedName name="________baf4" localSheetId="5">[6]!_xlbgnm.baf4</definedName>
    <definedName name="________baf4">[6]!_xlbgnm.baf4</definedName>
    <definedName name="________hmc1" localSheetId="11">[7]Option1!#REF!</definedName>
    <definedName name="________hmc1" localSheetId="8">[7]Option1!#REF!</definedName>
    <definedName name="________hmc1" localSheetId="7">[7]Option1!#REF!</definedName>
    <definedName name="________hmc1" localSheetId="9">[7]Option1!#REF!</definedName>
    <definedName name="________hmc1" localSheetId="10">[7]Option1!#REF!</definedName>
    <definedName name="________hmc1" localSheetId="12">[7]Option1!#REF!</definedName>
    <definedName name="________hmc1" localSheetId="3">[7]Option1!#REF!</definedName>
    <definedName name="________hmc1" localSheetId="5">[7]Option1!#REF!</definedName>
    <definedName name="________hmc1">[7]Option1!#REF!</definedName>
    <definedName name="________hmc2" localSheetId="11">[7]Option1!#REF!</definedName>
    <definedName name="________hmc2" localSheetId="8">[7]Option1!#REF!</definedName>
    <definedName name="________hmc2" localSheetId="7">[7]Option1!#REF!</definedName>
    <definedName name="________hmc2" localSheetId="9">[7]Option1!#REF!</definedName>
    <definedName name="________hmc2" localSheetId="10">[7]Option1!#REF!</definedName>
    <definedName name="________hmc2" localSheetId="12">[7]Option1!#REF!</definedName>
    <definedName name="________hmc2" localSheetId="3">[7]Option1!#REF!</definedName>
    <definedName name="________hmc2" localSheetId="5">[7]Option1!#REF!</definedName>
    <definedName name="________hmc2">[7]Option1!#REF!</definedName>
    <definedName name="________hmc3" localSheetId="11">[7]Option1!#REF!</definedName>
    <definedName name="________hmc3" localSheetId="8">[7]Option1!#REF!</definedName>
    <definedName name="________hmc3" localSheetId="7">[7]Option1!#REF!</definedName>
    <definedName name="________hmc3" localSheetId="9">[7]Option1!#REF!</definedName>
    <definedName name="________hmc3" localSheetId="10">[7]Option1!#REF!</definedName>
    <definedName name="________hmc3" localSheetId="12">[7]Option1!#REF!</definedName>
    <definedName name="________hmc3" localSheetId="3">[7]Option1!#REF!</definedName>
    <definedName name="________hmc3" localSheetId="5">[7]Option1!#REF!</definedName>
    <definedName name="________hmc3">[7]Option1!#REF!</definedName>
    <definedName name="_______ASL1">[8]RateSheet!$F$1:$F$65536</definedName>
    <definedName name="_______ASL2">[8]RateSheet!$I$1:$I$65536</definedName>
    <definedName name="_______ASL3">[8]RateSheet!$L$1:$L$65536</definedName>
    <definedName name="_______ASL4">[8]RateSheet!$O$1:$O$65536</definedName>
    <definedName name="_______ASL5">[8]RateSheet!$R$1:$R$65536</definedName>
    <definedName name="_______baf1" localSheetId="12">[6]!_xlbgnm.baf1</definedName>
    <definedName name="_______baf2" localSheetId="12">[6]!_xlbgnm.baf2</definedName>
    <definedName name="_______baf3" localSheetId="12">[6]!_xlbgnm.baf3</definedName>
    <definedName name="_______baf4" localSheetId="12">[6]!_xlbgnm.baf4</definedName>
    <definedName name="_______GR10" localSheetId="3">#REF!</definedName>
    <definedName name="_______GR10" localSheetId="5">#REF!</definedName>
    <definedName name="_______GR10">#REF!</definedName>
    <definedName name="_______GR2" localSheetId="3">#REF!</definedName>
    <definedName name="_______GR2" localSheetId="5">#REF!</definedName>
    <definedName name="_______GR2">#REF!</definedName>
    <definedName name="_______GR4" localSheetId="3">#REF!</definedName>
    <definedName name="_______GR4" localSheetId="5">#REF!</definedName>
    <definedName name="_______GR4">#REF!</definedName>
    <definedName name="_______hmc1" localSheetId="12">[7]Option1!#REF!</definedName>
    <definedName name="_______hmc2" localSheetId="12">[7]Option1!#REF!</definedName>
    <definedName name="_______hmc3" localSheetId="12">[7]Option1!#REF!</definedName>
    <definedName name="_______MAX1">[8]RateSheet!$E$1:$E$65536</definedName>
    <definedName name="_______MAX2">[8]RateSheet!$H$1:$H$65536</definedName>
    <definedName name="_______MAX3">[8]RateSheet!$K$1:$K$65536</definedName>
    <definedName name="_______MAX4">[8]RateSheet!$N$1:$N$65536</definedName>
    <definedName name="_______MAX5">[8]RateSheet!$Q$1:$Q$65536</definedName>
    <definedName name="_______ooa1">[9]Option1!$D$59</definedName>
    <definedName name="_______ooa2">[9]Option2!$D$59</definedName>
    <definedName name="_______ooa3">[9]Option3!$D$59</definedName>
    <definedName name="_______ooa4">[9]Option4!$D$59</definedName>
    <definedName name="_______rel1" localSheetId="3">#REF!</definedName>
    <definedName name="_______rel1" localSheetId="5">#REF!</definedName>
    <definedName name="_______rel1">#REF!</definedName>
    <definedName name="_______rel2" localSheetId="3">#REF!</definedName>
    <definedName name="_______rel2" localSheetId="5">#REF!</definedName>
    <definedName name="_______rel2">#REF!</definedName>
    <definedName name="_______rel3" localSheetId="3">#REF!</definedName>
    <definedName name="_______rel3" localSheetId="5">#REF!</definedName>
    <definedName name="_______rel3">#REF!</definedName>
    <definedName name="_______rel4" localSheetId="3">#REF!</definedName>
    <definedName name="_______rel4" localSheetId="5">#REF!</definedName>
    <definedName name="_______rel4">#REF!</definedName>
    <definedName name="_______tax1">'[10]Mature Calcs'!$I$57</definedName>
    <definedName name="_______tax2">'[10]Mature Calcs'!$I$66</definedName>
    <definedName name="_______tax3">'[10]Mature Calcs'!$I$78</definedName>
    <definedName name="______ASL1">[8]RateSheet!$F$1:$F$65536</definedName>
    <definedName name="______ASL2">[8]RateSheet!$I$1:$I$65536</definedName>
    <definedName name="______ASL3">[8]RateSheet!$L$1:$L$65536</definedName>
    <definedName name="______ASL4">[8]RateSheet!$O$1:$O$65536</definedName>
    <definedName name="______ASL5">[8]RateSheet!$R$1:$R$65536</definedName>
    <definedName name="______baf1" localSheetId="11">[6]!_xlbgnm.baf1</definedName>
    <definedName name="______baf1" localSheetId="8">[6]!_xlbgnm.baf1</definedName>
    <definedName name="______baf1" localSheetId="7">[6]!_xlbgnm.baf1</definedName>
    <definedName name="______baf1" localSheetId="9">[6]!_xlbgnm.baf1</definedName>
    <definedName name="______baf1" localSheetId="10">[6]!_xlbgnm.baf1</definedName>
    <definedName name="______baf1" localSheetId="12">[6]!_xlbgnm.baf1</definedName>
    <definedName name="______baf1" localSheetId="3">[6]!_xlbgnm.baf1</definedName>
    <definedName name="______baf1" localSheetId="5">[6]!_xlbgnm.baf1</definedName>
    <definedName name="______baf1">[6]!_xlbgnm.baf1</definedName>
    <definedName name="______baf2" localSheetId="11">[6]!_xlbgnm.baf2</definedName>
    <definedName name="______baf2" localSheetId="8">[6]!_xlbgnm.baf2</definedName>
    <definedName name="______baf2" localSheetId="7">[6]!_xlbgnm.baf2</definedName>
    <definedName name="______baf2" localSheetId="9">[6]!_xlbgnm.baf2</definedName>
    <definedName name="______baf2" localSheetId="10">[6]!_xlbgnm.baf2</definedName>
    <definedName name="______baf2" localSheetId="12">[6]!_xlbgnm.baf2</definedName>
    <definedName name="______baf2" localSheetId="3">[6]!_xlbgnm.baf2</definedName>
    <definedName name="______baf2" localSheetId="5">[6]!_xlbgnm.baf2</definedName>
    <definedName name="______baf2">[6]!_xlbgnm.baf2</definedName>
    <definedName name="______baf3" localSheetId="11">[6]!_xlbgnm.baf3</definedName>
    <definedName name="______baf3" localSheetId="8">[6]!_xlbgnm.baf3</definedName>
    <definedName name="______baf3" localSheetId="7">[6]!_xlbgnm.baf3</definedName>
    <definedName name="______baf3" localSheetId="9">[6]!_xlbgnm.baf3</definedName>
    <definedName name="______baf3" localSheetId="10">[6]!_xlbgnm.baf3</definedName>
    <definedName name="______baf3" localSheetId="12">[6]!_xlbgnm.baf3</definedName>
    <definedName name="______baf3" localSheetId="3">[6]!_xlbgnm.baf3</definedName>
    <definedName name="______baf3" localSheetId="5">[6]!_xlbgnm.baf3</definedName>
    <definedName name="______baf3">[6]!_xlbgnm.baf3</definedName>
    <definedName name="______baf4" localSheetId="11">[6]!_xlbgnm.baf4</definedName>
    <definedName name="______baf4" localSheetId="8">[6]!_xlbgnm.baf4</definedName>
    <definedName name="______baf4" localSheetId="7">[6]!_xlbgnm.baf4</definedName>
    <definedName name="______baf4" localSheetId="9">[6]!_xlbgnm.baf4</definedName>
    <definedName name="______baf4" localSheetId="10">[6]!_xlbgnm.baf4</definedName>
    <definedName name="______baf4" localSheetId="12">[6]!_xlbgnm.baf4</definedName>
    <definedName name="______baf4" localSheetId="3">[6]!_xlbgnm.baf4</definedName>
    <definedName name="______baf4" localSheetId="5">[6]!_xlbgnm.baf4</definedName>
    <definedName name="______baf4">[6]!_xlbgnm.baf4</definedName>
    <definedName name="______GR10" localSheetId="11">#REF!</definedName>
    <definedName name="______GR10" localSheetId="8">#REF!</definedName>
    <definedName name="______GR10" localSheetId="7">#REF!</definedName>
    <definedName name="______GR10" localSheetId="9">#REF!</definedName>
    <definedName name="______GR10" localSheetId="10">#REF!</definedName>
    <definedName name="______GR10" localSheetId="12">#REF!</definedName>
    <definedName name="______GR10" localSheetId="3">#REF!</definedName>
    <definedName name="______GR10" localSheetId="5">#REF!</definedName>
    <definedName name="______GR10">#REF!</definedName>
    <definedName name="______GR2" localSheetId="11">#REF!</definedName>
    <definedName name="______GR2" localSheetId="8">#REF!</definedName>
    <definedName name="______GR2" localSheetId="7">#REF!</definedName>
    <definedName name="______GR2" localSheetId="9">#REF!</definedName>
    <definedName name="______GR2" localSheetId="10">#REF!</definedName>
    <definedName name="______GR2" localSheetId="12">#REF!</definedName>
    <definedName name="______GR2" localSheetId="3">#REF!</definedName>
    <definedName name="______GR2" localSheetId="5">#REF!</definedName>
    <definedName name="______GR2">#REF!</definedName>
    <definedName name="______GR4" localSheetId="11">#REF!</definedName>
    <definedName name="______GR4" localSheetId="8">#REF!</definedName>
    <definedName name="______GR4" localSheetId="7">#REF!</definedName>
    <definedName name="______GR4" localSheetId="9">#REF!</definedName>
    <definedName name="______GR4" localSheetId="10">#REF!</definedName>
    <definedName name="______GR4" localSheetId="12">#REF!</definedName>
    <definedName name="______GR4" localSheetId="3">#REF!</definedName>
    <definedName name="______GR4" localSheetId="5">#REF!</definedName>
    <definedName name="______GR4">#REF!</definedName>
    <definedName name="______hmc1" localSheetId="11">[7]Option1!#REF!</definedName>
    <definedName name="______hmc1" localSheetId="8">[7]Option1!#REF!</definedName>
    <definedName name="______hmc1" localSheetId="7">[7]Option1!#REF!</definedName>
    <definedName name="______hmc1" localSheetId="9">[7]Option1!#REF!</definedName>
    <definedName name="______hmc1" localSheetId="10">[7]Option1!#REF!</definedName>
    <definedName name="______hmc1" localSheetId="12">[7]Option1!#REF!</definedName>
    <definedName name="______hmc1" localSheetId="3">[7]Option1!#REF!</definedName>
    <definedName name="______hmc1" localSheetId="5">[7]Option1!#REF!</definedName>
    <definedName name="______hmc1">[7]Option1!#REF!</definedName>
    <definedName name="______hmc2" localSheetId="11">[7]Option1!#REF!</definedName>
    <definedName name="______hmc2" localSheetId="8">[7]Option1!#REF!</definedName>
    <definedName name="______hmc2" localSheetId="7">[7]Option1!#REF!</definedName>
    <definedName name="______hmc2" localSheetId="9">[7]Option1!#REF!</definedName>
    <definedName name="______hmc2" localSheetId="10">[7]Option1!#REF!</definedName>
    <definedName name="______hmc2" localSheetId="12">[7]Option1!#REF!</definedName>
    <definedName name="______hmc2" localSheetId="3">[7]Option1!#REF!</definedName>
    <definedName name="______hmc2" localSheetId="5">[7]Option1!#REF!</definedName>
    <definedName name="______hmc2">[7]Option1!#REF!</definedName>
    <definedName name="______hmc3" localSheetId="11">[7]Option1!#REF!</definedName>
    <definedName name="______hmc3" localSheetId="8">[7]Option1!#REF!</definedName>
    <definedName name="______hmc3" localSheetId="7">[7]Option1!#REF!</definedName>
    <definedName name="______hmc3" localSheetId="9">[7]Option1!#REF!</definedName>
    <definedName name="______hmc3" localSheetId="10">[7]Option1!#REF!</definedName>
    <definedName name="______hmc3" localSheetId="12">[7]Option1!#REF!</definedName>
    <definedName name="______hmc3" localSheetId="3">[7]Option1!#REF!</definedName>
    <definedName name="______hmc3" localSheetId="5">[7]Option1!#REF!</definedName>
    <definedName name="______hmc3">[7]Option1!#REF!</definedName>
    <definedName name="______MAX1">[8]RateSheet!$E$1:$E$65536</definedName>
    <definedName name="______MAX2">[8]RateSheet!$H$1:$H$65536</definedName>
    <definedName name="______MAX3">[8]RateSheet!$K$1:$K$65536</definedName>
    <definedName name="______MAX4">[8]RateSheet!$N$1:$N$65536</definedName>
    <definedName name="______MAX5">[8]RateSheet!$Q$1:$Q$65536</definedName>
    <definedName name="______ooa1">[9]Option1!$D$59</definedName>
    <definedName name="______ooa2">[9]Option2!$D$59</definedName>
    <definedName name="______ooa3">[9]Option3!$D$59</definedName>
    <definedName name="______ooa4">[9]Option4!$D$59</definedName>
    <definedName name="______rel1" localSheetId="11">#REF!</definedName>
    <definedName name="______rel1" localSheetId="8">#REF!</definedName>
    <definedName name="______rel1" localSheetId="7">#REF!</definedName>
    <definedName name="______rel1" localSheetId="9">#REF!</definedName>
    <definedName name="______rel1" localSheetId="10">#REF!</definedName>
    <definedName name="______rel1" localSheetId="12">#REF!</definedName>
    <definedName name="______rel1" localSheetId="3">#REF!</definedName>
    <definedName name="______rel1" localSheetId="5">#REF!</definedName>
    <definedName name="______rel1">#REF!</definedName>
    <definedName name="______rel2" localSheetId="11">#REF!</definedName>
    <definedName name="______rel2" localSheetId="8">#REF!</definedName>
    <definedName name="______rel2" localSheetId="7">#REF!</definedName>
    <definedName name="______rel2" localSheetId="9">#REF!</definedName>
    <definedName name="______rel2" localSheetId="10">#REF!</definedName>
    <definedName name="______rel2" localSheetId="12">#REF!</definedName>
    <definedName name="______rel2" localSheetId="3">#REF!</definedName>
    <definedName name="______rel2" localSheetId="5">#REF!</definedName>
    <definedName name="______rel2">#REF!</definedName>
    <definedName name="______rel3" localSheetId="11">#REF!</definedName>
    <definedName name="______rel3" localSheetId="8">#REF!</definedName>
    <definedName name="______rel3" localSheetId="7">#REF!</definedName>
    <definedName name="______rel3" localSheetId="9">#REF!</definedName>
    <definedName name="______rel3" localSheetId="10">#REF!</definedName>
    <definedName name="______rel3" localSheetId="12">#REF!</definedName>
    <definedName name="______rel3" localSheetId="3">#REF!</definedName>
    <definedName name="______rel3" localSheetId="5">#REF!</definedName>
    <definedName name="______rel3">#REF!</definedName>
    <definedName name="______rel4" localSheetId="11">#REF!</definedName>
    <definedName name="______rel4" localSheetId="8">#REF!</definedName>
    <definedName name="______rel4" localSheetId="7">#REF!</definedName>
    <definedName name="______rel4" localSheetId="9">#REF!</definedName>
    <definedName name="______rel4" localSheetId="10">#REF!</definedName>
    <definedName name="______rel4" localSheetId="12">#REF!</definedName>
    <definedName name="______rel4" localSheetId="3">#REF!</definedName>
    <definedName name="______rel4" localSheetId="5">#REF!</definedName>
    <definedName name="______rel4">#REF!</definedName>
    <definedName name="______tax1">'[10]Mature Calcs'!$I$57</definedName>
    <definedName name="______tax2">'[10]Mature Calcs'!$I$66</definedName>
    <definedName name="______tax3">'[10]Mature Calcs'!$I$78</definedName>
    <definedName name="_____ASL1">[8]RateSheet!$F$1:$F$65536</definedName>
    <definedName name="_____ASL2">[8]RateSheet!$I$1:$I$65536</definedName>
    <definedName name="_____ASL3">[8]RateSheet!$L$1:$L$65536</definedName>
    <definedName name="_____ASL4">[8]RateSheet!$O$1:$O$65536</definedName>
    <definedName name="_____ASL5">[8]RateSheet!$R$1:$R$65536</definedName>
    <definedName name="_____baf1" localSheetId="0">[6]!_xlbgnm.baf1</definedName>
    <definedName name="_____baf2" localSheetId="0">[6]!_xlbgnm.baf2</definedName>
    <definedName name="_____baf3" localSheetId="0">[6]!_xlbgnm.baf3</definedName>
    <definedName name="_____baf4" localSheetId="0">[6]!_xlbgnm.baf4</definedName>
    <definedName name="_____GR10" localSheetId="11">#REF!</definedName>
    <definedName name="_____GR10" localSheetId="8">#REF!</definedName>
    <definedName name="_____GR10" localSheetId="7">#REF!</definedName>
    <definedName name="_____GR10" localSheetId="9">#REF!</definedName>
    <definedName name="_____GR10" localSheetId="10">#REF!</definedName>
    <definedName name="_____GR10" localSheetId="12">#REF!</definedName>
    <definedName name="_____GR10" localSheetId="3">#REF!</definedName>
    <definedName name="_____GR10" localSheetId="5">#REF!</definedName>
    <definedName name="_____GR10">#REF!</definedName>
    <definedName name="_____GR2" localSheetId="11">#REF!</definedName>
    <definedName name="_____GR2" localSheetId="8">#REF!</definedName>
    <definedName name="_____GR2" localSheetId="7">#REF!</definedName>
    <definedName name="_____GR2" localSheetId="9">#REF!</definedName>
    <definedName name="_____GR2" localSheetId="10">#REF!</definedName>
    <definedName name="_____GR2" localSheetId="12">#REF!</definedName>
    <definedName name="_____GR2" localSheetId="3">#REF!</definedName>
    <definedName name="_____GR2" localSheetId="5">#REF!</definedName>
    <definedName name="_____GR2">#REF!</definedName>
    <definedName name="_____GR4" localSheetId="11">#REF!</definedName>
    <definedName name="_____GR4" localSheetId="8">#REF!</definedName>
    <definedName name="_____GR4" localSheetId="7">#REF!</definedName>
    <definedName name="_____GR4" localSheetId="9">#REF!</definedName>
    <definedName name="_____GR4" localSheetId="10">#REF!</definedName>
    <definedName name="_____GR4" localSheetId="12">#REF!</definedName>
    <definedName name="_____GR4" localSheetId="3">#REF!</definedName>
    <definedName name="_____GR4" localSheetId="5">#REF!</definedName>
    <definedName name="_____GR4">#REF!</definedName>
    <definedName name="_____hmc1" localSheetId="0">[7]Option1!#REF!</definedName>
    <definedName name="_____hmc2" localSheetId="0">[7]Option1!#REF!</definedName>
    <definedName name="_____hmc3" localSheetId="0">[7]Option1!#REF!</definedName>
    <definedName name="_____MAX1">[8]RateSheet!$E$1:$E$65536</definedName>
    <definedName name="_____MAX2">[8]RateSheet!$H$1:$H$65536</definedName>
    <definedName name="_____MAX3">[8]RateSheet!$K$1:$K$65536</definedName>
    <definedName name="_____MAX4">[8]RateSheet!$N$1:$N$65536</definedName>
    <definedName name="_____MAX5">[8]RateSheet!$Q$1:$Q$65536</definedName>
    <definedName name="_____ooa1">[9]Option1!$D$59</definedName>
    <definedName name="_____ooa2">[9]Option2!$D$59</definedName>
    <definedName name="_____ooa3">[9]Option3!$D$59</definedName>
    <definedName name="_____ooa4">[9]Option4!$D$59</definedName>
    <definedName name="_____rel1" localSheetId="11">#REF!</definedName>
    <definedName name="_____rel1" localSheetId="8">#REF!</definedName>
    <definedName name="_____rel1" localSheetId="7">#REF!</definedName>
    <definedName name="_____rel1" localSheetId="9">#REF!</definedName>
    <definedName name="_____rel1" localSheetId="10">#REF!</definedName>
    <definedName name="_____rel1" localSheetId="12">#REF!</definedName>
    <definedName name="_____rel1" localSheetId="3">#REF!</definedName>
    <definedName name="_____rel1" localSheetId="5">#REF!</definedName>
    <definedName name="_____rel1">#REF!</definedName>
    <definedName name="_____rel2" localSheetId="11">#REF!</definedName>
    <definedName name="_____rel2" localSheetId="8">#REF!</definedName>
    <definedName name="_____rel2" localSheetId="7">#REF!</definedName>
    <definedName name="_____rel2" localSheetId="9">#REF!</definedName>
    <definedName name="_____rel2" localSheetId="10">#REF!</definedName>
    <definedName name="_____rel2" localSheetId="12">#REF!</definedName>
    <definedName name="_____rel2" localSheetId="3">#REF!</definedName>
    <definedName name="_____rel2" localSheetId="5">#REF!</definedName>
    <definedName name="_____rel2">#REF!</definedName>
    <definedName name="_____rel3" localSheetId="11">#REF!</definedName>
    <definedName name="_____rel3" localSheetId="8">#REF!</definedName>
    <definedName name="_____rel3" localSheetId="7">#REF!</definedName>
    <definedName name="_____rel3" localSheetId="9">#REF!</definedName>
    <definedName name="_____rel3" localSheetId="10">#REF!</definedName>
    <definedName name="_____rel3" localSheetId="12">#REF!</definedName>
    <definedName name="_____rel3" localSheetId="3">#REF!</definedName>
    <definedName name="_____rel3" localSheetId="5">#REF!</definedName>
    <definedName name="_____rel3">#REF!</definedName>
    <definedName name="_____rel4" localSheetId="11">#REF!</definedName>
    <definedName name="_____rel4" localSheetId="8">#REF!</definedName>
    <definedName name="_____rel4" localSheetId="7">#REF!</definedName>
    <definedName name="_____rel4" localSheetId="9">#REF!</definedName>
    <definedName name="_____rel4" localSheetId="10">#REF!</definedName>
    <definedName name="_____rel4" localSheetId="12">#REF!</definedName>
    <definedName name="_____rel4" localSheetId="3">#REF!</definedName>
    <definedName name="_____rel4" localSheetId="5">#REF!</definedName>
    <definedName name="_____rel4">#REF!</definedName>
    <definedName name="_____tax1">'[10]Mature Calcs'!$I$57</definedName>
    <definedName name="_____tax2">'[10]Mature Calcs'!$I$66</definedName>
    <definedName name="_____tax3">'[10]Mature Calcs'!$I$78</definedName>
    <definedName name="____ASL1">[8]RateSheet!$F$1:$F$65536</definedName>
    <definedName name="____ASL2">[8]RateSheet!$I$1:$I$65536</definedName>
    <definedName name="____ASL3">[8]RateSheet!$L$1:$L$65536</definedName>
    <definedName name="____ASL4">[8]RateSheet!$O$1:$O$65536</definedName>
    <definedName name="____ASL5">[8]RateSheet!$R$1:$R$65536</definedName>
    <definedName name="____baf1" localSheetId="11">[6]!_xlbgnm.baf1</definedName>
    <definedName name="____baf1" localSheetId="8">[6]!_xlbgnm.baf1</definedName>
    <definedName name="____baf1" localSheetId="7">[6]!_xlbgnm.baf1</definedName>
    <definedName name="____baf1" localSheetId="9">[6]!_xlbgnm.baf1</definedName>
    <definedName name="____baf1" localSheetId="10">[6]!_xlbgnm.baf1</definedName>
    <definedName name="____baf1" localSheetId="12">[6]!_xlbgnm.baf1</definedName>
    <definedName name="____baf1" localSheetId="3">[6]!_xlbgnm.baf1</definedName>
    <definedName name="____baf1" localSheetId="5">[6]!_xlbgnm.baf1</definedName>
    <definedName name="____baf1">[6]!_xlbgnm.baf1</definedName>
    <definedName name="____baf2" localSheetId="11">[6]!_xlbgnm.baf2</definedName>
    <definedName name="____baf2" localSheetId="8">[6]!_xlbgnm.baf2</definedName>
    <definedName name="____baf2" localSheetId="7">[6]!_xlbgnm.baf2</definedName>
    <definedName name="____baf2" localSheetId="9">[6]!_xlbgnm.baf2</definedName>
    <definedName name="____baf2" localSheetId="10">[6]!_xlbgnm.baf2</definedName>
    <definedName name="____baf2" localSheetId="12">[6]!_xlbgnm.baf2</definedName>
    <definedName name="____baf2" localSheetId="3">[6]!_xlbgnm.baf2</definedName>
    <definedName name="____baf2" localSheetId="5">[6]!_xlbgnm.baf2</definedName>
    <definedName name="____baf2">[6]!_xlbgnm.baf2</definedName>
    <definedName name="____baf3" localSheetId="11">[6]!_xlbgnm.baf3</definedName>
    <definedName name="____baf3" localSheetId="8">[6]!_xlbgnm.baf3</definedName>
    <definedName name="____baf3" localSheetId="7">[6]!_xlbgnm.baf3</definedName>
    <definedName name="____baf3" localSheetId="9">[6]!_xlbgnm.baf3</definedName>
    <definedName name="____baf3" localSheetId="10">[6]!_xlbgnm.baf3</definedName>
    <definedName name="____baf3" localSheetId="12">[6]!_xlbgnm.baf3</definedName>
    <definedName name="____baf3" localSheetId="3">[6]!_xlbgnm.baf3</definedName>
    <definedName name="____baf3" localSheetId="5">[6]!_xlbgnm.baf3</definedName>
    <definedName name="____baf3">[6]!_xlbgnm.baf3</definedName>
    <definedName name="____baf4" localSheetId="11">[6]!_xlbgnm.baf4</definedName>
    <definedName name="____baf4" localSheetId="8">[6]!_xlbgnm.baf4</definedName>
    <definedName name="____baf4" localSheetId="7">[6]!_xlbgnm.baf4</definedName>
    <definedName name="____baf4" localSheetId="9">[6]!_xlbgnm.baf4</definedName>
    <definedName name="____baf4" localSheetId="10">[6]!_xlbgnm.baf4</definedName>
    <definedName name="____baf4" localSheetId="12">[6]!_xlbgnm.baf4</definedName>
    <definedName name="____baf4" localSheetId="3">[6]!_xlbgnm.baf4</definedName>
    <definedName name="____baf4" localSheetId="5">[6]!_xlbgnm.baf4</definedName>
    <definedName name="____baf4">[6]!_xlbgnm.baf4</definedName>
    <definedName name="____GR10" localSheetId="11">#REF!</definedName>
    <definedName name="____GR10" localSheetId="8">#REF!</definedName>
    <definedName name="____GR10" localSheetId="7">#REF!</definedName>
    <definedName name="____GR10" localSheetId="9">#REF!</definedName>
    <definedName name="____GR10" localSheetId="10">#REF!</definedName>
    <definedName name="____GR10" localSheetId="12">#REF!</definedName>
    <definedName name="____GR10" localSheetId="3">#REF!</definedName>
    <definedName name="____GR10" localSheetId="5">#REF!</definedName>
    <definedName name="____GR10">#REF!</definedName>
    <definedName name="____GR2" localSheetId="11">#REF!</definedName>
    <definedName name="____GR2" localSheetId="8">#REF!</definedName>
    <definedName name="____GR2" localSheetId="7">#REF!</definedName>
    <definedName name="____GR2" localSheetId="9">#REF!</definedName>
    <definedName name="____GR2" localSheetId="10">#REF!</definedName>
    <definedName name="____GR2" localSheetId="12">#REF!</definedName>
    <definedName name="____GR2" localSheetId="3">#REF!</definedName>
    <definedName name="____GR2" localSheetId="5">#REF!</definedName>
    <definedName name="____GR2">#REF!</definedName>
    <definedName name="____GR4" localSheetId="11">#REF!</definedName>
    <definedName name="____GR4" localSheetId="8">#REF!</definedName>
    <definedName name="____GR4" localSheetId="7">#REF!</definedName>
    <definedName name="____GR4" localSheetId="9">#REF!</definedName>
    <definedName name="____GR4" localSheetId="10">#REF!</definedName>
    <definedName name="____GR4" localSheetId="12">#REF!</definedName>
    <definedName name="____GR4" localSheetId="3">#REF!</definedName>
    <definedName name="____GR4" localSheetId="5">#REF!</definedName>
    <definedName name="____GR4">#REF!</definedName>
    <definedName name="____hmc1" localSheetId="11">[7]Option1!#REF!</definedName>
    <definedName name="____hmc1" localSheetId="8">[7]Option1!#REF!</definedName>
    <definedName name="____hmc1" localSheetId="7">[7]Option1!#REF!</definedName>
    <definedName name="____hmc1" localSheetId="9">[7]Option1!#REF!</definedName>
    <definedName name="____hmc1" localSheetId="10">[7]Option1!#REF!</definedName>
    <definedName name="____hmc1" localSheetId="12">[7]Option1!#REF!</definedName>
    <definedName name="____hmc1" localSheetId="3">[7]Option1!#REF!</definedName>
    <definedName name="____hmc1" localSheetId="5">[7]Option1!#REF!</definedName>
    <definedName name="____hmc1">[7]Option1!#REF!</definedName>
    <definedName name="____hmc2" localSheetId="11">[7]Option1!#REF!</definedName>
    <definedName name="____hmc2" localSheetId="8">[7]Option1!#REF!</definedName>
    <definedName name="____hmc2" localSheetId="7">[7]Option1!#REF!</definedName>
    <definedName name="____hmc2" localSheetId="9">[7]Option1!#REF!</definedName>
    <definedName name="____hmc2" localSheetId="10">[7]Option1!#REF!</definedName>
    <definedName name="____hmc2" localSheetId="12">[7]Option1!#REF!</definedName>
    <definedName name="____hmc2" localSheetId="3">[7]Option1!#REF!</definedName>
    <definedName name="____hmc2" localSheetId="5">[7]Option1!#REF!</definedName>
    <definedName name="____hmc2">[7]Option1!#REF!</definedName>
    <definedName name="____hmc3" localSheetId="11">[7]Option1!#REF!</definedName>
    <definedName name="____hmc3" localSheetId="8">[7]Option1!#REF!</definedName>
    <definedName name="____hmc3" localSheetId="7">[7]Option1!#REF!</definedName>
    <definedName name="____hmc3" localSheetId="9">[7]Option1!#REF!</definedName>
    <definedName name="____hmc3" localSheetId="10">[7]Option1!#REF!</definedName>
    <definedName name="____hmc3" localSheetId="12">[7]Option1!#REF!</definedName>
    <definedName name="____hmc3" localSheetId="3">[7]Option1!#REF!</definedName>
    <definedName name="____hmc3" localSheetId="5">[7]Option1!#REF!</definedName>
    <definedName name="____hmc3">[7]Option1!#REF!</definedName>
    <definedName name="____MAX1">[8]RateSheet!$E$1:$E$65536</definedName>
    <definedName name="____MAX2">[8]RateSheet!$H$1:$H$65536</definedName>
    <definedName name="____MAX3">[8]RateSheet!$K$1:$K$65536</definedName>
    <definedName name="____MAX4">[8]RateSheet!$N$1:$N$65536</definedName>
    <definedName name="____MAX5">[8]RateSheet!$Q$1:$Q$65536</definedName>
    <definedName name="____ooa1">[9]Option1!$D$59</definedName>
    <definedName name="____ooa2">[9]Option2!$D$59</definedName>
    <definedName name="____ooa3">[9]Option3!$D$59</definedName>
    <definedName name="____ooa4">[9]Option4!$D$59</definedName>
    <definedName name="____rel1" localSheetId="11">#REF!</definedName>
    <definedName name="____rel1" localSheetId="8">#REF!</definedName>
    <definedName name="____rel1" localSheetId="7">#REF!</definedName>
    <definedName name="____rel1" localSheetId="9">#REF!</definedName>
    <definedName name="____rel1" localSheetId="10">#REF!</definedName>
    <definedName name="____rel1" localSheetId="12">#REF!</definedName>
    <definedName name="____rel1" localSheetId="3">#REF!</definedName>
    <definedName name="____rel1" localSheetId="5">#REF!</definedName>
    <definedName name="____rel1">#REF!</definedName>
    <definedName name="____rel2" localSheetId="11">#REF!</definedName>
    <definedName name="____rel2" localSheetId="8">#REF!</definedName>
    <definedName name="____rel2" localSheetId="7">#REF!</definedName>
    <definedName name="____rel2" localSheetId="9">#REF!</definedName>
    <definedName name="____rel2" localSheetId="10">#REF!</definedName>
    <definedName name="____rel2" localSheetId="12">#REF!</definedName>
    <definedName name="____rel2" localSheetId="3">#REF!</definedName>
    <definedName name="____rel2" localSheetId="5">#REF!</definedName>
    <definedName name="____rel2">#REF!</definedName>
    <definedName name="____rel3" localSheetId="11">#REF!</definedName>
    <definedName name="____rel3" localSheetId="8">#REF!</definedName>
    <definedName name="____rel3" localSheetId="7">#REF!</definedName>
    <definedName name="____rel3" localSheetId="9">#REF!</definedName>
    <definedName name="____rel3" localSheetId="10">#REF!</definedName>
    <definedName name="____rel3" localSheetId="12">#REF!</definedName>
    <definedName name="____rel3" localSheetId="3">#REF!</definedName>
    <definedName name="____rel3" localSheetId="5">#REF!</definedName>
    <definedName name="____rel3">#REF!</definedName>
    <definedName name="____rel4" localSheetId="11">#REF!</definedName>
    <definedName name="____rel4" localSheetId="8">#REF!</definedName>
    <definedName name="____rel4" localSheetId="7">#REF!</definedName>
    <definedName name="____rel4" localSheetId="9">#REF!</definedName>
    <definedName name="____rel4" localSheetId="10">#REF!</definedName>
    <definedName name="____rel4" localSheetId="12">#REF!</definedName>
    <definedName name="____rel4" localSheetId="3">#REF!</definedName>
    <definedName name="____rel4" localSheetId="5">#REF!</definedName>
    <definedName name="____rel4">#REF!</definedName>
    <definedName name="____tax1">'[10]Mature Calcs'!$I$57</definedName>
    <definedName name="____tax2">'[10]Mature Calcs'!$I$66</definedName>
    <definedName name="____tax3">'[10]Mature Calcs'!$I$78</definedName>
    <definedName name="___ASL1">[8]RateSheet!$F$1:$F$65536</definedName>
    <definedName name="___ASL2">[8]RateSheet!$I$1:$I$65536</definedName>
    <definedName name="___ASL3">[8]RateSheet!$L$1:$L$65536</definedName>
    <definedName name="___ASL4">[8]RateSheet!$O$1:$O$65536</definedName>
    <definedName name="___ASL5">[8]RateSheet!$R$1:$R$65536</definedName>
    <definedName name="___baf1" localSheetId="11">[6]!_xlbgnm.baf1</definedName>
    <definedName name="___baf1" localSheetId="8">[6]!_xlbgnm.baf1</definedName>
    <definedName name="___baf1" localSheetId="7">[6]!_xlbgnm.baf1</definedName>
    <definedName name="___baf1" localSheetId="9">[6]!_xlbgnm.baf1</definedName>
    <definedName name="___baf1" localSheetId="10">[6]!_xlbgnm.baf1</definedName>
    <definedName name="___baf1" localSheetId="12">[6]!_xlbgnm.baf1</definedName>
    <definedName name="___baf1" localSheetId="3">[6]!_xlbgnm.baf1</definedName>
    <definedName name="___baf1" localSheetId="5">[6]!_xlbgnm.baf1</definedName>
    <definedName name="___baf1">[6]!_xlbgnm.baf1</definedName>
    <definedName name="___baf2" localSheetId="11">[6]!_xlbgnm.baf2</definedName>
    <definedName name="___baf2" localSheetId="8">[6]!_xlbgnm.baf2</definedName>
    <definedName name="___baf2" localSheetId="7">[6]!_xlbgnm.baf2</definedName>
    <definedName name="___baf2" localSheetId="9">[6]!_xlbgnm.baf2</definedName>
    <definedName name="___baf2" localSheetId="10">[6]!_xlbgnm.baf2</definedName>
    <definedName name="___baf2" localSheetId="12">[6]!_xlbgnm.baf2</definedName>
    <definedName name="___baf2" localSheetId="3">[6]!_xlbgnm.baf2</definedName>
    <definedName name="___baf2" localSheetId="5">[6]!_xlbgnm.baf2</definedName>
    <definedName name="___baf2">[6]!_xlbgnm.baf2</definedName>
    <definedName name="___baf3" localSheetId="11">[6]!_xlbgnm.baf3</definedName>
    <definedName name="___baf3" localSheetId="8">[6]!_xlbgnm.baf3</definedName>
    <definedName name="___baf3" localSheetId="7">[6]!_xlbgnm.baf3</definedName>
    <definedName name="___baf3" localSheetId="9">[6]!_xlbgnm.baf3</definedName>
    <definedName name="___baf3" localSheetId="10">[6]!_xlbgnm.baf3</definedName>
    <definedName name="___baf3" localSheetId="12">[6]!_xlbgnm.baf3</definedName>
    <definedName name="___baf3" localSheetId="3">[6]!_xlbgnm.baf3</definedName>
    <definedName name="___baf3" localSheetId="5">[6]!_xlbgnm.baf3</definedName>
    <definedName name="___baf3">[6]!_xlbgnm.baf3</definedName>
    <definedName name="___baf4" localSheetId="11">[6]!_xlbgnm.baf4</definedName>
    <definedName name="___baf4" localSheetId="8">[6]!_xlbgnm.baf4</definedName>
    <definedName name="___baf4" localSheetId="7">[6]!_xlbgnm.baf4</definedName>
    <definedName name="___baf4" localSheetId="9">[6]!_xlbgnm.baf4</definedName>
    <definedName name="___baf4" localSheetId="10">[6]!_xlbgnm.baf4</definedName>
    <definedName name="___baf4" localSheetId="12">[6]!_xlbgnm.baf4</definedName>
    <definedName name="___baf4" localSheetId="3">[6]!_xlbgnm.baf4</definedName>
    <definedName name="___baf4" localSheetId="5">[6]!_xlbgnm.baf4</definedName>
    <definedName name="___baf4">[6]!_xlbgnm.baf4</definedName>
    <definedName name="___GR10" localSheetId="11">#REF!</definedName>
    <definedName name="___GR10" localSheetId="8">#REF!</definedName>
    <definedName name="___GR10" localSheetId="7">#REF!</definedName>
    <definedName name="___GR10" localSheetId="9">#REF!</definedName>
    <definedName name="___GR10" localSheetId="10">#REF!</definedName>
    <definedName name="___GR10" localSheetId="12">#REF!</definedName>
    <definedName name="___GR10" localSheetId="3">#REF!</definedName>
    <definedName name="___GR10" localSheetId="5">#REF!</definedName>
    <definedName name="___GR10">#REF!</definedName>
    <definedName name="___GR2" localSheetId="11">#REF!</definedName>
    <definedName name="___GR2" localSheetId="8">#REF!</definedName>
    <definedName name="___GR2" localSheetId="7">#REF!</definedName>
    <definedName name="___GR2" localSheetId="9">#REF!</definedName>
    <definedName name="___GR2" localSheetId="10">#REF!</definedName>
    <definedName name="___GR2" localSheetId="12">#REF!</definedName>
    <definedName name="___GR2" localSheetId="3">#REF!</definedName>
    <definedName name="___GR2" localSheetId="5">#REF!</definedName>
    <definedName name="___GR2">#REF!</definedName>
    <definedName name="___GR4" localSheetId="11">#REF!</definedName>
    <definedName name="___GR4" localSheetId="8">#REF!</definedName>
    <definedName name="___GR4" localSheetId="7">#REF!</definedName>
    <definedName name="___GR4" localSheetId="9">#REF!</definedName>
    <definedName name="___GR4" localSheetId="10">#REF!</definedName>
    <definedName name="___GR4" localSheetId="12">#REF!</definedName>
    <definedName name="___GR4" localSheetId="3">#REF!</definedName>
    <definedName name="___GR4" localSheetId="5">#REF!</definedName>
    <definedName name="___GR4">#REF!</definedName>
    <definedName name="___hmc1" localSheetId="11">[7]Option1!#REF!</definedName>
    <definedName name="___hmc1" localSheetId="8">[7]Option1!#REF!</definedName>
    <definedName name="___hmc1" localSheetId="7">[7]Option1!#REF!</definedName>
    <definedName name="___hmc1" localSheetId="9">[7]Option1!#REF!</definedName>
    <definedName name="___hmc1" localSheetId="10">[7]Option1!#REF!</definedName>
    <definedName name="___hmc1" localSheetId="12">[7]Option1!#REF!</definedName>
    <definedName name="___hmc1" localSheetId="3">[7]Option1!#REF!</definedName>
    <definedName name="___hmc1" localSheetId="5">[7]Option1!#REF!</definedName>
    <definedName name="___hmc1">[7]Option1!#REF!</definedName>
    <definedName name="___hmc2" localSheetId="11">[7]Option1!#REF!</definedName>
    <definedName name="___hmc2" localSheetId="8">[7]Option1!#REF!</definedName>
    <definedName name="___hmc2" localSheetId="7">[7]Option1!#REF!</definedName>
    <definedName name="___hmc2" localSheetId="9">[7]Option1!#REF!</definedName>
    <definedName name="___hmc2" localSheetId="10">[7]Option1!#REF!</definedName>
    <definedName name="___hmc2" localSheetId="12">[7]Option1!#REF!</definedName>
    <definedName name="___hmc2" localSheetId="3">[7]Option1!#REF!</definedName>
    <definedName name="___hmc2" localSheetId="5">[7]Option1!#REF!</definedName>
    <definedName name="___hmc2">[7]Option1!#REF!</definedName>
    <definedName name="___hmc3" localSheetId="11">[7]Option1!#REF!</definedName>
    <definedName name="___hmc3" localSheetId="8">[7]Option1!#REF!</definedName>
    <definedName name="___hmc3" localSheetId="7">[7]Option1!#REF!</definedName>
    <definedName name="___hmc3" localSheetId="9">[7]Option1!#REF!</definedName>
    <definedName name="___hmc3" localSheetId="10">[7]Option1!#REF!</definedName>
    <definedName name="___hmc3" localSheetId="12">[7]Option1!#REF!</definedName>
    <definedName name="___hmc3" localSheetId="3">[7]Option1!#REF!</definedName>
    <definedName name="___hmc3" localSheetId="5">[7]Option1!#REF!</definedName>
    <definedName name="___hmc3">[7]Option1!#REF!</definedName>
    <definedName name="___MAX1">[8]RateSheet!$E$1:$E$65536</definedName>
    <definedName name="___MAX2">[8]RateSheet!$H$1:$H$65536</definedName>
    <definedName name="___MAX3">[8]RateSheet!$K$1:$K$65536</definedName>
    <definedName name="___MAX4">[8]RateSheet!$N$1:$N$65536</definedName>
    <definedName name="___MAX5">[8]RateSheet!$Q$1:$Q$65536</definedName>
    <definedName name="___ooa1">[9]Option1!$D$59</definedName>
    <definedName name="___ooa2">[9]Option2!$D$59</definedName>
    <definedName name="___ooa3">[9]Option3!$D$59</definedName>
    <definedName name="___ooa4">[9]Option4!$D$59</definedName>
    <definedName name="___rel1" localSheetId="11">#REF!</definedName>
    <definedName name="___rel1" localSheetId="8">#REF!</definedName>
    <definedName name="___rel1" localSheetId="7">#REF!</definedName>
    <definedName name="___rel1" localSheetId="9">#REF!</definedName>
    <definedName name="___rel1" localSheetId="10">#REF!</definedName>
    <definedName name="___rel1" localSheetId="12">#REF!</definedName>
    <definedName name="___rel1" localSheetId="3">#REF!</definedName>
    <definedName name="___rel1" localSheetId="5">#REF!</definedName>
    <definedName name="___rel1">#REF!</definedName>
    <definedName name="___rel2" localSheetId="11">#REF!</definedName>
    <definedName name="___rel2" localSheetId="8">#REF!</definedName>
    <definedName name="___rel2" localSheetId="7">#REF!</definedName>
    <definedName name="___rel2" localSheetId="9">#REF!</definedName>
    <definedName name="___rel2" localSheetId="10">#REF!</definedName>
    <definedName name="___rel2" localSheetId="12">#REF!</definedName>
    <definedName name="___rel2" localSheetId="3">#REF!</definedName>
    <definedName name="___rel2" localSheetId="5">#REF!</definedName>
    <definedName name="___rel2">#REF!</definedName>
    <definedName name="___rel3" localSheetId="11">#REF!</definedName>
    <definedName name="___rel3" localSheetId="8">#REF!</definedName>
    <definedName name="___rel3" localSheetId="7">#REF!</definedName>
    <definedName name="___rel3" localSheetId="9">#REF!</definedName>
    <definedName name="___rel3" localSheetId="10">#REF!</definedName>
    <definedName name="___rel3" localSheetId="12">#REF!</definedName>
    <definedName name="___rel3" localSheetId="3">#REF!</definedName>
    <definedName name="___rel3" localSheetId="5">#REF!</definedName>
    <definedName name="___rel3">#REF!</definedName>
    <definedName name="___rel4" localSheetId="11">#REF!</definedName>
    <definedName name="___rel4" localSheetId="8">#REF!</definedName>
    <definedName name="___rel4" localSheetId="7">#REF!</definedName>
    <definedName name="___rel4" localSheetId="9">#REF!</definedName>
    <definedName name="___rel4" localSheetId="10">#REF!</definedName>
    <definedName name="___rel4" localSheetId="12">#REF!</definedName>
    <definedName name="___rel4" localSheetId="3">#REF!</definedName>
    <definedName name="___rel4" localSheetId="5">#REF!</definedName>
    <definedName name="___rel4">#REF!</definedName>
    <definedName name="___tax1">'[10]Mature Calcs'!$I$57</definedName>
    <definedName name="___tax2">'[10]Mature Calcs'!$I$66</definedName>
    <definedName name="___tax3">'[10]Mature Calcs'!$I$78</definedName>
    <definedName name="__ASL1">[8]RateSheet!$F$1:$F$65536</definedName>
    <definedName name="__ASL2">[8]RateSheet!$I$1:$I$65536</definedName>
    <definedName name="__ASL3">[8]RateSheet!$L$1:$L$65536</definedName>
    <definedName name="__ASL4">[8]RateSheet!$O$1:$O$65536</definedName>
    <definedName name="__ASL5">[8]RateSheet!$R$1:$R$65536</definedName>
    <definedName name="__baf1" localSheetId="1">[6]!_xlbgnm.baf1</definedName>
    <definedName name="__baf2" localSheetId="1">[6]!_xlbgnm.baf2</definedName>
    <definedName name="__baf3" localSheetId="1">[6]!_xlbgnm.baf3</definedName>
    <definedName name="__baf4" localSheetId="1">[6]!_xlbgnm.baf4</definedName>
    <definedName name="__GR10" localSheetId="11">#REF!</definedName>
    <definedName name="__GR10" localSheetId="8">#REF!</definedName>
    <definedName name="__GR10" localSheetId="7">#REF!</definedName>
    <definedName name="__GR10" localSheetId="9">#REF!</definedName>
    <definedName name="__GR10" localSheetId="10">#REF!</definedName>
    <definedName name="__GR10" localSheetId="12">#REF!</definedName>
    <definedName name="__GR10" localSheetId="3">#REF!</definedName>
    <definedName name="__GR10" localSheetId="5">#REF!</definedName>
    <definedName name="__GR10">#REF!</definedName>
    <definedName name="__GR2" localSheetId="11">#REF!</definedName>
    <definedName name="__GR2" localSheetId="8">#REF!</definedName>
    <definedName name="__GR2" localSheetId="7">#REF!</definedName>
    <definedName name="__GR2" localSheetId="9">#REF!</definedName>
    <definedName name="__GR2" localSheetId="10">#REF!</definedName>
    <definedName name="__GR2" localSheetId="12">#REF!</definedName>
    <definedName name="__GR2" localSheetId="3">#REF!</definedName>
    <definedName name="__GR2" localSheetId="5">#REF!</definedName>
    <definedName name="__GR2">#REF!</definedName>
    <definedName name="__GR4" localSheetId="11">#REF!</definedName>
    <definedName name="__GR4" localSheetId="8">#REF!</definedName>
    <definedName name="__GR4" localSheetId="7">#REF!</definedName>
    <definedName name="__GR4" localSheetId="9">#REF!</definedName>
    <definedName name="__GR4" localSheetId="10">#REF!</definedName>
    <definedName name="__GR4" localSheetId="12">#REF!</definedName>
    <definedName name="__GR4" localSheetId="3">#REF!</definedName>
    <definedName name="__GR4" localSheetId="5">#REF!</definedName>
    <definedName name="__GR4">#REF!</definedName>
    <definedName name="__hmc1" localSheetId="1">[7]Option1!#REF!</definedName>
    <definedName name="__hmc2" localSheetId="1">[7]Option1!#REF!</definedName>
    <definedName name="__hmc3" localSheetId="1">[7]Option1!#REF!</definedName>
    <definedName name="__MAX1">[8]RateSheet!$E$1:$E$65536</definedName>
    <definedName name="__MAX2">[8]RateSheet!$H$1:$H$65536</definedName>
    <definedName name="__MAX3">[8]RateSheet!$K$1:$K$65536</definedName>
    <definedName name="__MAX4">[8]RateSheet!$N$1:$N$65536</definedName>
    <definedName name="__MAX5">[8]RateSheet!$Q$1:$Q$65536</definedName>
    <definedName name="__ooa1">[9]Option1!$D$59</definedName>
    <definedName name="__ooa2">[9]Option2!$D$59</definedName>
    <definedName name="__ooa3">[9]Option3!$D$59</definedName>
    <definedName name="__ooa4">[9]Option4!$D$59</definedName>
    <definedName name="__rel1" localSheetId="11">#REF!</definedName>
    <definedName name="__rel1" localSheetId="8">#REF!</definedName>
    <definedName name="__rel1" localSheetId="7">#REF!</definedName>
    <definedName name="__rel1" localSheetId="9">#REF!</definedName>
    <definedName name="__rel1" localSheetId="10">#REF!</definedName>
    <definedName name="__rel1" localSheetId="12">#REF!</definedName>
    <definedName name="__rel1" localSheetId="3">#REF!</definedName>
    <definedName name="__rel1" localSheetId="5">#REF!</definedName>
    <definedName name="__rel1">#REF!</definedName>
    <definedName name="__rel2" localSheetId="11">#REF!</definedName>
    <definedName name="__rel2" localSheetId="8">#REF!</definedName>
    <definedName name="__rel2" localSheetId="7">#REF!</definedName>
    <definedName name="__rel2" localSheetId="9">#REF!</definedName>
    <definedName name="__rel2" localSheetId="10">#REF!</definedName>
    <definedName name="__rel2" localSheetId="12">#REF!</definedName>
    <definedName name="__rel2" localSheetId="3">#REF!</definedName>
    <definedName name="__rel2" localSheetId="5">#REF!</definedName>
    <definedName name="__rel2">#REF!</definedName>
    <definedName name="__rel3" localSheetId="11">#REF!</definedName>
    <definedName name="__rel3" localSheetId="8">#REF!</definedName>
    <definedName name="__rel3" localSheetId="7">#REF!</definedName>
    <definedName name="__rel3" localSheetId="9">#REF!</definedName>
    <definedName name="__rel3" localSheetId="10">#REF!</definedName>
    <definedName name="__rel3" localSheetId="12">#REF!</definedName>
    <definedName name="__rel3" localSheetId="3">#REF!</definedName>
    <definedName name="__rel3" localSheetId="5">#REF!</definedName>
    <definedName name="__rel3">#REF!</definedName>
    <definedName name="__rel4" localSheetId="11">#REF!</definedName>
    <definedName name="__rel4" localSheetId="8">#REF!</definedName>
    <definedName name="__rel4" localSheetId="7">#REF!</definedName>
    <definedName name="__rel4" localSheetId="9">#REF!</definedName>
    <definedName name="__rel4" localSheetId="10">#REF!</definedName>
    <definedName name="__rel4" localSheetId="12">#REF!</definedName>
    <definedName name="__rel4" localSheetId="3">#REF!</definedName>
    <definedName name="__rel4" localSheetId="5">#REF!</definedName>
    <definedName name="__rel4">#REF!</definedName>
    <definedName name="__tax1">'[10]Mature Calcs'!$I$57</definedName>
    <definedName name="__tax2">'[10]Mature Calcs'!$I$66</definedName>
    <definedName name="__tax3">'[10]Mature Calcs'!$I$78</definedName>
    <definedName name="_1" localSheetId="11">#REF!</definedName>
    <definedName name="_1" localSheetId="8">#REF!</definedName>
    <definedName name="_1" localSheetId="7">#REF!</definedName>
    <definedName name="_1" localSheetId="9">#REF!</definedName>
    <definedName name="_1" localSheetId="10">#REF!</definedName>
    <definedName name="_1" localSheetId="12">#REF!</definedName>
    <definedName name="_1" localSheetId="3">#REF!</definedName>
    <definedName name="_1" localSheetId="1">#REF!</definedName>
    <definedName name="_1" localSheetId="5">#REF!</definedName>
    <definedName name="_1">#REF!</definedName>
    <definedName name="_ASL1">[8]RateSheet!$F$1:$F$65536</definedName>
    <definedName name="_ASL2">[8]RateSheet!$I$1:$I$65536</definedName>
    <definedName name="_ASL3">[8]RateSheet!$L$1:$L$65536</definedName>
    <definedName name="_ASL4">[8]RateSheet!$O$1:$O$65536</definedName>
    <definedName name="_ASL5">[8]RateSheet!$R$1:$R$65536</definedName>
    <definedName name="_baf1" localSheetId="11">[6]!_xlbgnm.baf1</definedName>
    <definedName name="_baf1" localSheetId="8">[6]!_xlbgnm.baf1</definedName>
    <definedName name="_baf1" localSheetId="7">[6]!_xlbgnm.baf1</definedName>
    <definedName name="_baf1" localSheetId="9">[6]!_xlbgnm.baf1</definedName>
    <definedName name="_baf1" localSheetId="10">[6]!_xlbgnm.baf1</definedName>
    <definedName name="_baf1" localSheetId="12">[6]!_xlbgnm.baf1</definedName>
    <definedName name="_baf1" localSheetId="3">[6]!_xlbgnm.baf1</definedName>
    <definedName name="_baf1" localSheetId="5">[6]!_xlbgnm.baf1</definedName>
    <definedName name="_baf1">[6]!_xlbgnm.baf1</definedName>
    <definedName name="_baf2" localSheetId="11">[6]!_xlbgnm.baf2</definedName>
    <definedName name="_baf2" localSheetId="8">[6]!_xlbgnm.baf2</definedName>
    <definedName name="_baf2" localSheetId="7">[6]!_xlbgnm.baf2</definedName>
    <definedName name="_baf2" localSheetId="9">[6]!_xlbgnm.baf2</definedName>
    <definedName name="_baf2" localSheetId="10">[6]!_xlbgnm.baf2</definedName>
    <definedName name="_baf2" localSheetId="12">[6]!_xlbgnm.baf2</definedName>
    <definedName name="_baf2" localSheetId="3">[6]!_xlbgnm.baf2</definedName>
    <definedName name="_baf2" localSheetId="5">[6]!_xlbgnm.baf2</definedName>
    <definedName name="_baf2">[6]!_xlbgnm.baf2</definedName>
    <definedName name="_baf3" localSheetId="11">[6]!_xlbgnm.baf3</definedName>
    <definedName name="_baf3" localSheetId="8">[6]!_xlbgnm.baf3</definedName>
    <definedName name="_baf3" localSheetId="7">[6]!_xlbgnm.baf3</definedName>
    <definedName name="_baf3" localSheetId="9">[6]!_xlbgnm.baf3</definedName>
    <definedName name="_baf3" localSheetId="10">[6]!_xlbgnm.baf3</definedName>
    <definedName name="_baf3" localSheetId="12">[6]!_xlbgnm.baf3</definedName>
    <definedName name="_baf3" localSheetId="3">[6]!_xlbgnm.baf3</definedName>
    <definedName name="_baf3" localSheetId="5">[6]!_xlbgnm.baf3</definedName>
    <definedName name="_baf3">[6]!_xlbgnm.baf3</definedName>
    <definedName name="_baf4" localSheetId="11">[6]!_xlbgnm.baf4</definedName>
    <definedName name="_baf4" localSheetId="8">[6]!_xlbgnm.baf4</definedName>
    <definedName name="_baf4" localSheetId="7">[6]!_xlbgnm.baf4</definedName>
    <definedName name="_baf4" localSheetId="9">[6]!_xlbgnm.baf4</definedName>
    <definedName name="_baf4" localSheetId="10">[6]!_xlbgnm.baf4</definedName>
    <definedName name="_baf4" localSheetId="12">[6]!_xlbgnm.baf4</definedName>
    <definedName name="_baf4" localSheetId="3">[6]!_xlbgnm.baf4</definedName>
    <definedName name="_baf4" localSheetId="5">[6]!_xlbgnm.baf4</definedName>
    <definedName name="_baf4">[6]!_xlbgnm.baf4</definedName>
    <definedName name="_Fill" localSheetId="11" hidden="1">#REF!</definedName>
    <definedName name="_Fill" localSheetId="8" hidden="1">#REF!</definedName>
    <definedName name="_Fill" localSheetId="7" hidden="1">#REF!</definedName>
    <definedName name="_Fill" localSheetId="9" hidden="1">#REF!</definedName>
    <definedName name="_Fill" localSheetId="10" hidden="1">#REF!</definedName>
    <definedName name="_Fill" localSheetId="12" hidden="1">#REF!</definedName>
    <definedName name="_Fill" localSheetId="3" hidden="1">#REF!</definedName>
    <definedName name="_Fill" localSheetId="1" hidden="1">#REF!</definedName>
    <definedName name="_Fill" localSheetId="5" hidden="1">#REF!</definedName>
    <definedName name="_Fill" hidden="1">#REF!</definedName>
    <definedName name="_GR10" localSheetId="11">#REF!</definedName>
    <definedName name="_GR10" localSheetId="8">#REF!</definedName>
    <definedName name="_GR10" localSheetId="7">#REF!</definedName>
    <definedName name="_GR10" localSheetId="9">#REF!</definedName>
    <definedName name="_GR10" localSheetId="10">#REF!</definedName>
    <definedName name="_GR10" localSheetId="12">#REF!</definedName>
    <definedName name="_GR10" localSheetId="3">#REF!</definedName>
    <definedName name="_GR10" localSheetId="5">#REF!</definedName>
    <definedName name="_GR10">#REF!</definedName>
    <definedName name="_GR2" localSheetId="11">#REF!</definedName>
    <definedName name="_GR2" localSheetId="8">#REF!</definedName>
    <definedName name="_GR2" localSheetId="7">#REF!</definedName>
    <definedName name="_GR2" localSheetId="9">#REF!</definedName>
    <definedName name="_GR2" localSheetId="10">#REF!</definedName>
    <definedName name="_GR2" localSheetId="12">#REF!</definedName>
    <definedName name="_GR2" localSheetId="3">#REF!</definedName>
    <definedName name="_GR2" localSheetId="5">#REF!</definedName>
    <definedName name="_GR2">#REF!</definedName>
    <definedName name="_GR4" localSheetId="11">#REF!</definedName>
    <definedName name="_GR4" localSheetId="8">#REF!</definedName>
    <definedName name="_GR4" localSheetId="7">#REF!</definedName>
    <definedName name="_GR4" localSheetId="9">#REF!</definedName>
    <definedName name="_GR4" localSheetId="10">#REF!</definedName>
    <definedName name="_GR4" localSheetId="12">#REF!</definedName>
    <definedName name="_GR4" localSheetId="3">#REF!</definedName>
    <definedName name="_GR4" localSheetId="5">#REF!</definedName>
    <definedName name="_GR4">#REF!</definedName>
    <definedName name="_hmc1" localSheetId="11">[7]Option1!#REF!</definedName>
    <definedName name="_hmc1" localSheetId="8">[7]Option1!#REF!</definedName>
    <definedName name="_hmc1" localSheetId="7">[7]Option1!#REF!</definedName>
    <definedName name="_hmc1" localSheetId="9">[7]Option1!#REF!</definedName>
    <definedName name="_hmc1" localSheetId="10">[7]Option1!#REF!</definedName>
    <definedName name="_hmc1" localSheetId="12">[7]Option1!#REF!</definedName>
    <definedName name="_hmc1" localSheetId="3">[7]Option1!#REF!</definedName>
    <definedName name="_hmc1" localSheetId="0">[7]Option1!#REF!</definedName>
    <definedName name="_hmc1" localSheetId="1">[7]Option1!#REF!</definedName>
    <definedName name="_hmc1" localSheetId="5">[7]Option1!#REF!</definedName>
    <definedName name="_hmc1">[7]Option1!#REF!</definedName>
    <definedName name="_hmc2" localSheetId="11">[7]Option1!#REF!</definedName>
    <definedName name="_hmc2" localSheetId="8">[7]Option1!#REF!</definedName>
    <definedName name="_hmc2" localSheetId="7">[7]Option1!#REF!</definedName>
    <definedName name="_hmc2" localSheetId="9">[7]Option1!#REF!</definedName>
    <definedName name="_hmc2" localSheetId="10">[7]Option1!#REF!</definedName>
    <definedName name="_hmc2" localSheetId="12">[7]Option1!#REF!</definedName>
    <definedName name="_hmc2" localSheetId="3">[7]Option1!#REF!</definedName>
    <definedName name="_hmc2" localSheetId="0">[7]Option1!#REF!</definedName>
    <definedName name="_hmc2" localSheetId="1">[7]Option1!#REF!</definedName>
    <definedName name="_hmc2" localSheetId="5">[7]Option1!#REF!</definedName>
    <definedName name="_hmc2">[7]Option1!#REF!</definedName>
    <definedName name="_hmc3" localSheetId="11">[7]Option1!#REF!</definedName>
    <definedName name="_hmc3" localSheetId="8">[7]Option1!#REF!</definedName>
    <definedName name="_hmc3" localSheetId="7">[7]Option1!#REF!</definedName>
    <definedName name="_hmc3" localSheetId="9">[7]Option1!#REF!</definedName>
    <definedName name="_hmc3" localSheetId="10">[7]Option1!#REF!</definedName>
    <definedName name="_hmc3" localSheetId="12">[7]Option1!#REF!</definedName>
    <definedName name="_hmc3" localSheetId="3">[7]Option1!#REF!</definedName>
    <definedName name="_hmc3" localSheetId="0">[7]Option1!#REF!</definedName>
    <definedName name="_hmc3" localSheetId="1">[7]Option1!#REF!</definedName>
    <definedName name="_hmc3" localSheetId="5">[7]Option1!#REF!</definedName>
    <definedName name="_hmc3">[7]Option1!#REF!</definedName>
    <definedName name="_Key1" localSheetId="11" hidden="1">#REF!</definedName>
    <definedName name="_Key1" localSheetId="8" hidden="1">#REF!</definedName>
    <definedName name="_Key1" localSheetId="7" hidden="1">#REF!</definedName>
    <definedName name="_Key1" localSheetId="9" hidden="1">#REF!</definedName>
    <definedName name="_Key1" localSheetId="10" hidden="1">#REF!</definedName>
    <definedName name="_Key1" localSheetId="12" hidden="1">#REF!</definedName>
    <definedName name="_Key1" localSheetId="3" hidden="1">#REF!</definedName>
    <definedName name="_Key1" localSheetId="1" hidden="1">#REF!</definedName>
    <definedName name="_Key1" localSheetId="6" hidden="1">#REF!</definedName>
    <definedName name="_Key1" localSheetId="5" hidden="1">#REF!</definedName>
    <definedName name="_Key1" hidden="1">#REF!</definedName>
    <definedName name="_MAX1">[8]RateSheet!$E$1:$E$65536</definedName>
    <definedName name="_MAX2">[8]RateSheet!$H$1:$H$65536</definedName>
    <definedName name="_MAX3">[8]RateSheet!$K$1:$K$65536</definedName>
    <definedName name="_MAX4">[8]RateSheet!$N$1:$N$65536</definedName>
    <definedName name="_MAX5">[8]RateSheet!$Q$1:$Q$65536</definedName>
    <definedName name="_ms1000">'[11]Cover Page'!$A$9</definedName>
    <definedName name="_ooa1" localSheetId="1">[7]Option1!$D$59</definedName>
    <definedName name="_ooa1">[9]Option1!$D$59</definedName>
    <definedName name="_ooa2" localSheetId="1">[7]Option2!$D$59</definedName>
    <definedName name="_ooa2">[9]Option2!$D$59</definedName>
    <definedName name="_ooa3" localSheetId="1">[7]Option3!$D$59</definedName>
    <definedName name="_ooa3">[9]Option3!$D$59</definedName>
    <definedName name="_ooa4" localSheetId="1">[7]Option4!$D$59</definedName>
    <definedName name="_ooa4">[9]Option4!$D$59</definedName>
    <definedName name="_Order1" hidden="1">255</definedName>
    <definedName name="_Order2" hidden="1">0</definedName>
    <definedName name="_rel1" localSheetId="11">#REF!</definedName>
    <definedName name="_rel1" localSheetId="8">#REF!</definedName>
    <definedName name="_rel1" localSheetId="7">#REF!</definedName>
    <definedName name="_rel1" localSheetId="9">#REF!</definedName>
    <definedName name="_rel1" localSheetId="10">#REF!</definedName>
    <definedName name="_rel1" localSheetId="12">#REF!</definedName>
    <definedName name="_rel1" localSheetId="3">#REF!</definedName>
    <definedName name="_rel1" localSheetId="0">#REF!</definedName>
    <definedName name="_rel1" localSheetId="1">#REF!</definedName>
    <definedName name="_rel1" localSheetId="5">#REF!</definedName>
    <definedName name="_rel1">#REF!</definedName>
    <definedName name="_rel2" localSheetId="11">#REF!</definedName>
    <definedName name="_rel2" localSheetId="8">#REF!</definedName>
    <definedName name="_rel2" localSheetId="7">#REF!</definedName>
    <definedName name="_rel2" localSheetId="9">#REF!</definedName>
    <definedName name="_rel2" localSheetId="10">#REF!</definedName>
    <definedName name="_rel2" localSheetId="12">#REF!</definedName>
    <definedName name="_rel2" localSheetId="3">#REF!</definedName>
    <definedName name="_rel2" localSheetId="0">#REF!</definedName>
    <definedName name="_rel2" localSheetId="1">#REF!</definedName>
    <definedName name="_rel2" localSheetId="5">#REF!</definedName>
    <definedName name="_rel2">#REF!</definedName>
    <definedName name="_rel3" localSheetId="11">#REF!</definedName>
    <definedName name="_rel3" localSheetId="8">#REF!</definedName>
    <definedName name="_rel3" localSheetId="7">#REF!</definedName>
    <definedName name="_rel3" localSheetId="9">#REF!</definedName>
    <definedName name="_rel3" localSheetId="10">#REF!</definedName>
    <definedName name="_rel3" localSheetId="12">#REF!</definedName>
    <definedName name="_rel3" localSheetId="3">#REF!</definedName>
    <definedName name="_rel3" localSheetId="0">#REF!</definedName>
    <definedName name="_rel3" localSheetId="1">#REF!</definedName>
    <definedName name="_rel3" localSheetId="5">#REF!</definedName>
    <definedName name="_rel3">#REF!</definedName>
    <definedName name="_rel4" localSheetId="11">#REF!</definedName>
    <definedName name="_rel4" localSheetId="8">#REF!</definedName>
    <definedName name="_rel4" localSheetId="7">#REF!</definedName>
    <definedName name="_rel4" localSheetId="9">#REF!</definedName>
    <definedName name="_rel4" localSheetId="10">#REF!</definedName>
    <definedName name="_rel4" localSheetId="12">#REF!</definedName>
    <definedName name="_rel4" localSheetId="3">#REF!</definedName>
    <definedName name="_rel4" localSheetId="0">#REF!</definedName>
    <definedName name="_rel4" localSheetId="1">#REF!</definedName>
    <definedName name="_rel4" localSheetId="5">#REF!</definedName>
    <definedName name="_rel4">#REF!</definedName>
    <definedName name="_Sort" localSheetId="11" hidden="1">#REF!</definedName>
    <definedName name="_Sort" localSheetId="8" hidden="1">#REF!</definedName>
    <definedName name="_Sort" localSheetId="7" hidden="1">#REF!</definedName>
    <definedName name="_Sort" localSheetId="9" hidden="1">#REF!</definedName>
    <definedName name="_Sort" localSheetId="10" hidden="1">#REF!</definedName>
    <definedName name="_Sort" localSheetId="12" hidden="1">#REF!</definedName>
    <definedName name="_Sort" localSheetId="3" hidden="1">#REF!</definedName>
    <definedName name="_Sort" localSheetId="1" hidden="1">#REF!</definedName>
    <definedName name="_Sort" localSheetId="6" hidden="1">#REF!</definedName>
    <definedName name="_Sort" localSheetId="5" hidden="1">#REF!</definedName>
    <definedName name="_Sort" hidden="1">#REF!</definedName>
    <definedName name="_Table1_In1" localSheetId="11" hidden="1">#REF!</definedName>
    <definedName name="_Table1_In1" localSheetId="8" hidden="1">#REF!</definedName>
    <definedName name="_Table1_In1" localSheetId="7" hidden="1">#REF!</definedName>
    <definedName name="_Table1_In1" localSheetId="9" hidden="1">#REF!</definedName>
    <definedName name="_Table1_In1" localSheetId="10" hidden="1">#REF!</definedName>
    <definedName name="_Table1_In1" localSheetId="12" hidden="1">#REF!</definedName>
    <definedName name="_Table1_In1" localSheetId="3" hidden="1">#REF!</definedName>
    <definedName name="_Table1_In1" localSheetId="0" hidden="1">#REF!</definedName>
    <definedName name="_Table1_In1" localSheetId="1" hidden="1">#REF!</definedName>
    <definedName name="_Table1_In1" localSheetId="6" hidden="1">#REF!</definedName>
    <definedName name="_Table1_In1" localSheetId="5" hidden="1">#REF!</definedName>
    <definedName name="_Table1_In1" hidden="1">#REF!</definedName>
    <definedName name="_Table2_In1" localSheetId="11" hidden="1">#REF!</definedName>
    <definedName name="_Table2_In1" localSheetId="8" hidden="1">#REF!</definedName>
    <definedName name="_Table2_In1" localSheetId="7" hidden="1">#REF!</definedName>
    <definedName name="_Table2_In1" localSheetId="9" hidden="1">#REF!</definedName>
    <definedName name="_Table2_In1" localSheetId="10" hidden="1">#REF!</definedName>
    <definedName name="_Table2_In1" localSheetId="12" hidden="1">#REF!</definedName>
    <definedName name="_Table2_In1" localSheetId="3" hidden="1">#REF!</definedName>
    <definedName name="_Table2_In1" localSheetId="0" hidden="1">#REF!</definedName>
    <definedName name="_Table2_In1" localSheetId="1" hidden="1">#REF!</definedName>
    <definedName name="_Table2_In1" localSheetId="6" hidden="1">#REF!</definedName>
    <definedName name="_Table2_In1" localSheetId="5" hidden="1">#REF!</definedName>
    <definedName name="_Table2_In1" hidden="1">#REF!</definedName>
    <definedName name="_tax1">'[10]Mature Calcs'!$I$57</definedName>
    <definedName name="_tax2">'[10]Mature Calcs'!$I$66</definedName>
    <definedName name="_tax3">'[10]Mature Calcs'!$I$78</definedName>
    <definedName name="a" localSheetId="11">#REF!</definedName>
    <definedName name="a" localSheetId="8">#REF!</definedName>
    <definedName name="a" localSheetId="7">#REF!</definedName>
    <definedName name="a" localSheetId="9">#REF!</definedName>
    <definedName name="a" localSheetId="10">#REF!</definedName>
    <definedName name="a" localSheetId="12">#REF!</definedName>
    <definedName name="a" localSheetId="3">#REF!</definedName>
    <definedName name="a" localSheetId="1">#REF!</definedName>
    <definedName name="a" localSheetId="6">#REF!</definedName>
    <definedName name="a" localSheetId="5">#REF!</definedName>
    <definedName name="a">#REF!</definedName>
    <definedName name="account_code">[9]General!$I$4</definedName>
    <definedName name="account_type">[12]General!$D$8</definedName>
    <definedName name="acctcode_search_row">'[9]Acct Code Search'!$A$4:$B$4</definedName>
    <definedName name="acctgeneral_irow">'[9]Access Import'!$A$3</definedName>
    <definedName name="acctgeneral_row">'[9]Access Export'!$A$3</definedName>
    <definedName name="add_1">[13]hidfac!$C$6</definedName>
    <definedName name="add_2">[13]hidfac!$C$7</definedName>
    <definedName name="add_3">[13]hidfac!$C$8</definedName>
    <definedName name="add_4">[13]hidfac!$C$9</definedName>
    <definedName name="add_5">[13]hidfac!$C$10</definedName>
    <definedName name="addon1" localSheetId="11">#REF!</definedName>
    <definedName name="addon1" localSheetId="8">#REF!</definedName>
    <definedName name="addon1" localSheetId="7">#REF!</definedName>
    <definedName name="addon1" localSheetId="9">#REF!</definedName>
    <definedName name="addon1" localSheetId="10">#REF!</definedName>
    <definedName name="addon1" localSheetId="12">#REF!</definedName>
    <definedName name="addon1" localSheetId="3">#REF!</definedName>
    <definedName name="addon1" localSheetId="1">#REF!</definedName>
    <definedName name="addon1" localSheetId="5">#REF!</definedName>
    <definedName name="addon1">#REF!</definedName>
    <definedName name="addon2" localSheetId="11">#REF!</definedName>
    <definedName name="addon2" localSheetId="8">#REF!</definedName>
    <definedName name="addon2" localSheetId="7">#REF!</definedName>
    <definedName name="addon2" localSheetId="9">#REF!</definedName>
    <definedName name="addon2" localSheetId="10">#REF!</definedName>
    <definedName name="addon2" localSheetId="12">#REF!</definedName>
    <definedName name="addon2" localSheetId="3">#REF!</definedName>
    <definedName name="addon2" localSheetId="1">#REF!</definedName>
    <definedName name="addon2" localSheetId="5">#REF!</definedName>
    <definedName name="addon2">#REF!</definedName>
    <definedName name="addon3" localSheetId="11">#REF!</definedName>
    <definedName name="addon3" localSheetId="8">#REF!</definedName>
    <definedName name="addon3" localSheetId="7">#REF!</definedName>
    <definedName name="addon3" localSheetId="9">#REF!</definedName>
    <definedName name="addon3" localSheetId="10">#REF!</definedName>
    <definedName name="addon3" localSheetId="12">#REF!</definedName>
    <definedName name="addon3" localSheetId="3">#REF!</definedName>
    <definedName name="addon3" localSheetId="1">#REF!</definedName>
    <definedName name="addon3" localSheetId="5">#REF!</definedName>
    <definedName name="addon3">#REF!</definedName>
    <definedName name="addon4" localSheetId="11">#REF!</definedName>
    <definedName name="addon4" localSheetId="8">#REF!</definedName>
    <definedName name="addon4" localSheetId="7">#REF!</definedName>
    <definedName name="addon4" localSheetId="9">#REF!</definedName>
    <definedName name="addon4" localSheetId="10">#REF!</definedName>
    <definedName name="addon4" localSheetId="12">#REF!</definedName>
    <definedName name="addon4" localSheetId="3">#REF!</definedName>
    <definedName name="addon4" localSheetId="1">#REF!</definedName>
    <definedName name="addon4" localSheetId="5">#REF!</definedName>
    <definedName name="addon4">#REF!</definedName>
    <definedName name="addon5" localSheetId="11">#REF!</definedName>
    <definedName name="addon5" localSheetId="8">#REF!</definedName>
    <definedName name="addon5" localSheetId="7">#REF!</definedName>
    <definedName name="addon5" localSheetId="9">#REF!</definedName>
    <definedName name="addon5" localSheetId="10">#REF!</definedName>
    <definedName name="addon5" localSheetId="12">#REF!</definedName>
    <definedName name="addon5" localSheetId="3">#REF!</definedName>
    <definedName name="addon5" localSheetId="1">#REF!</definedName>
    <definedName name="addon5" localSheetId="5">#REF!</definedName>
    <definedName name="addon5">#REF!</definedName>
    <definedName name="addons" localSheetId="11">#REF!</definedName>
    <definedName name="addons" localSheetId="8">#REF!</definedName>
    <definedName name="addons" localSheetId="7">#REF!</definedName>
    <definedName name="addons" localSheetId="9">#REF!</definedName>
    <definedName name="addons" localSheetId="10">#REF!</definedName>
    <definedName name="addons" localSheetId="12">#REF!</definedName>
    <definedName name="addons" localSheetId="3">#REF!</definedName>
    <definedName name="addons" localSheetId="1">#REF!</definedName>
    <definedName name="addons" localSheetId="5">#REF!</definedName>
    <definedName name="addons">#REF!</definedName>
    <definedName name="addons?" localSheetId="11">[13]RUA!#REF!</definedName>
    <definedName name="addons?" localSheetId="8">[13]RUA!#REF!</definedName>
    <definedName name="addons?" localSheetId="7">[13]RUA!#REF!</definedName>
    <definedName name="addons?" localSheetId="9">[13]RUA!#REF!</definedName>
    <definedName name="addons?" localSheetId="10">[13]RUA!#REF!</definedName>
    <definedName name="addons?" localSheetId="12">[13]RUA!#REF!</definedName>
    <definedName name="addons?" localSheetId="3">[13]RUA!#REF!</definedName>
    <definedName name="addons?" localSheetId="0">[13]RUA!#REF!</definedName>
    <definedName name="addons?" localSheetId="1">[13]RUA!#REF!</definedName>
    <definedName name="addons?" localSheetId="5">[13]RUA!#REF!</definedName>
    <definedName name="addons?">[13]RUA!#REF!</definedName>
    <definedName name="adj_irow1">'[9]Access Import'!$A$23</definedName>
    <definedName name="adj_irow10">'[9]Access Import'!$A$32</definedName>
    <definedName name="adj_irow11">'[9]Access Import'!$A$33</definedName>
    <definedName name="adj_irow12">'[9]Access Import'!$A$34</definedName>
    <definedName name="adj_irow13">'[9]Access Import'!$A$35</definedName>
    <definedName name="adj_irow14">'[9]Access Import'!$A$36</definedName>
    <definedName name="adj_irow15">'[9]Access Import'!$A$37</definedName>
    <definedName name="adj_irow16">'[9]Access Import'!$A$38</definedName>
    <definedName name="adj_irow17">'[9]Access Import'!$A$39</definedName>
    <definedName name="adj_irow2">'[9]Access Import'!$A$24</definedName>
    <definedName name="adj_irow3">'[9]Access Import'!$A$25</definedName>
    <definedName name="adj_irow4">'[9]Access Import'!$A$26</definedName>
    <definedName name="adj_irow5">'[9]Access Import'!$A$27</definedName>
    <definedName name="adj_irow6">'[9]Access Import'!$A$28</definedName>
    <definedName name="adj_irow7">'[9]Access Import'!$A$29</definedName>
    <definedName name="adj_irow8">'[9]Access Import'!$A$30</definedName>
    <definedName name="adj_irow9">'[9]Access Import'!$A$31</definedName>
    <definedName name="adj_row1">'[9]Access Export'!$A$23</definedName>
    <definedName name="adj_row10">'[9]Access Export'!$A$32</definedName>
    <definedName name="adj_row11">'[9]Access Export'!$A$33</definedName>
    <definedName name="adj_row12">'[9]Access Export'!$A$34</definedName>
    <definedName name="adj_row13">'[9]Access Export'!$A$35</definedName>
    <definedName name="adj_row14">'[9]Access Export'!$A$36</definedName>
    <definedName name="adj_row15">'[9]Access Export'!$A$37</definedName>
    <definedName name="adj_row16">'[9]Access Export'!$A$38</definedName>
    <definedName name="adj_row17">'[9]Access Export'!$A$39</definedName>
    <definedName name="adj_row2">'[9]Access Export'!$A$24</definedName>
    <definedName name="adj_row3">'[9]Access Export'!$A$25</definedName>
    <definedName name="adj_row4">'[9]Access Export'!$A$26</definedName>
    <definedName name="adj_row5">'[9]Access Export'!$A$27</definedName>
    <definedName name="adj_row6">'[9]Access Export'!$A$28</definedName>
    <definedName name="adj_row7">'[9]Access Export'!$A$29</definedName>
    <definedName name="adj_row8">'[9]Access Export'!$A$30</definedName>
    <definedName name="adj_row9">'[9]Access Export'!$A$31</definedName>
    <definedName name="adjust1">[9]Calcs!$A$34:$IV$34</definedName>
    <definedName name="adjust2">[9]Calcs!$A$35:$IV$35</definedName>
    <definedName name="adjust3">[9]Calcs!$A$36:$IV$36</definedName>
    <definedName name="adjust4">[9]Calcs!$A$37:$IV$37</definedName>
    <definedName name="adjustments" localSheetId="11">#REF!</definedName>
    <definedName name="adjustments" localSheetId="8">#REF!</definedName>
    <definedName name="adjustments" localSheetId="7">#REF!</definedName>
    <definedName name="adjustments" localSheetId="9">#REF!</definedName>
    <definedName name="adjustments" localSheetId="10">#REF!</definedName>
    <definedName name="adjustments" localSheetId="12">#REF!</definedName>
    <definedName name="adjustments" localSheetId="3">#REF!</definedName>
    <definedName name="adjustments" localSheetId="1">#REF!</definedName>
    <definedName name="adjustments" localSheetId="5">#REF!</definedName>
    <definedName name="adjustments">#REF!</definedName>
    <definedName name="admin">'[10]Mature Calcs'!$I$51</definedName>
    <definedName name="admin_2nd_rates1" localSheetId="11">#REF!</definedName>
    <definedName name="admin_2nd_rates1" localSheetId="8">#REF!</definedName>
    <definedName name="admin_2nd_rates1" localSheetId="7">#REF!</definedName>
    <definedName name="admin_2nd_rates1" localSheetId="9">#REF!</definedName>
    <definedName name="admin_2nd_rates1" localSheetId="10">#REF!</definedName>
    <definedName name="admin_2nd_rates1" localSheetId="12">#REF!</definedName>
    <definedName name="admin_2nd_rates1" localSheetId="3">#REF!</definedName>
    <definedName name="admin_2nd_rates1" localSheetId="1">#REF!</definedName>
    <definedName name="admin_2nd_rates1" localSheetId="5">#REF!</definedName>
    <definedName name="admin_2nd_rates1">#REF!</definedName>
    <definedName name="admin_2nd_rates2" localSheetId="11">#REF!</definedName>
    <definedName name="admin_2nd_rates2" localSheetId="8">#REF!</definedName>
    <definedName name="admin_2nd_rates2" localSheetId="7">#REF!</definedName>
    <definedName name="admin_2nd_rates2" localSheetId="9">#REF!</definedName>
    <definedName name="admin_2nd_rates2" localSheetId="10">#REF!</definedName>
    <definedName name="admin_2nd_rates2" localSheetId="12">#REF!</definedName>
    <definedName name="admin_2nd_rates2" localSheetId="3">#REF!</definedName>
    <definedName name="admin_2nd_rates2" localSheetId="1">#REF!</definedName>
    <definedName name="admin_2nd_rates2" localSheetId="5">#REF!</definedName>
    <definedName name="admin_2nd_rates2">#REF!</definedName>
    <definedName name="admin_2nd_rates3" localSheetId="11">#REF!</definedName>
    <definedName name="admin_2nd_rates3" localSheetId="8">#REF!</definedName>
    <definedName name="admin_2nd_rates3" localSheetId="7">#REF!</definedName>
    <definedName name="admin_2nd_rates3" localSheetId="9">#REF!</definedName>
    <definedName name="admin_2nd_rates3" localSheetId="10">#REF!</definedName>
    <definedName name="admin_2nd_rates3" localSheetId="12">#REF!</definedName>
    <definedName name="admin_2nd_rates3" localSheetId="3">#REF!</definedName>
    <definedName name="admin_2nd_rates3" localSheetId="1">#REF!</definedName>
    <definedName name="admin_2nd_rates3" localSheetId="5">#REF!</definedName>
    <definedName name="admin_2nd_rates3">#REF!</definedName>
    <definedName name="admin_factors">[9]Hidfac!$A$30:$L$37</definedName>
    <definedName name="admin_ibnr1" localSheetId="11">#REF!</definedName>
    <definedName name="admin_ibnr1" localSheetId="8">#REF!</definedName>
    <definedName name="admin_ibnr1" localSheetId="7">#REF!</definedName>
    <definedName name="admin_ibnr1" localSheetId="9">#REF!</definedName>
    <definedName name="admin_ibnr1" localSheetId="10">#REF!</definedName>
    <definedName name="admin_ibnr1" localSheetId="12">#REF!</definedName>
    <definedName name="admin_ibnr1" localSheetId="3">#REF!</definedName>
    <definedName name="admin_ibnr1" localSheetId="1">#REF!</definedName>
    <definedName name="admin_ibnr1" localSheetId="5">#REF!</definedName>
    <definedName name="admin_ibnr1">#REF!</definedName>
    <definedName name="admin_ibnr2" localSheetId="11">#REF!</definedName>
    <definedName name="admin_ibnr2" localSheetId="8">#REF!</definedName>
    <definedName name="admin_ibnr2" localSheetId="7">#REF!</definedName>
    <definedName name="admin_ibnr2" localSheetId="9">#REF!</definedName>
    <definedName name="admin_ibnr2" localSheetId="10">#REF!</definedName>
    <definedName name="admin_ibnr2" localSheetId="12">#REF!</definedName>
    <definedName name="admin_ibnr2" localSheetId="3">#REF!</definedName>
    <definedName name="admin_ibnr2" localSheetId="1">#REF!</definedName>
    <definedName name="admin_ibnr2" localSheetId="5">#REF!</definedName>
    <definedName name="admin_ibnr2">#REF!</definedName>
    <definedName name="admin_ibnr3" localSheetId="11">#REF!</definedName>
    <definedName name="admin_ibnr3" localSheetId="8">#REF!</definedName>
    <definedName name="admin_ibnr3" localSheetId="7">#REF!</definedName>
    <definedName name="admin_ibnr3" localSheetId="9">#REF!</definedName>
    <definedName name="admin_ibnr3" localSheetId="10">#REF!</definedName>
    <definedName name="admin_ibnr3" localSheetId="12">#REF!</definedName>
    <definedName name="admin_ibnr3" localSheetId="3">#REF!</definedName>
    <definedName name="admin_ibnr3" localSheetId="1">#REF!</definedName>
    <definedName name="admin_ibnr3" localSheetId="5">#REF!</definedName>
    <definedName name="admin_ibnr3">#REF!</definedName>
    <definedName name="admin_ibnr4" localSheetId="11">#REF!</definedName>
    <definedName name="admin_ibnr4" localSheetId="8">#REF!</definedName>
    <definedName name="admin_ibnr4" localSheetId="7">#REF!</definedName>
    <definedName name="admin_ibnr4" localSheetId="9">#REF!</definedName>
    <definedName name="admin_ibnr4" localSheetId="10">#REF!</definedName>
    <definedName name="admin_ibnr4" localSheetId="12">#REF!</definedName>
    <definedName name="admin_ibnr4" localSheetId="3">#REF!</definedName>
    <definedName name="admin_ibnr4" localSheetId="1">#REF!</definedName>
    <definedName name="admin_ibnr4" localSheetId="5">#REF!</definedName>
    <definedName name="admin_ibnr4">#REF!</definedName>
    <definedName name="admin_ibnr5" localSheetId="11">#REF!</definedName>
    <definedName name="admin_ibnr5" localSheetId="8">#REF!</definedName>
    <definedName name="admin_ibnr5" localSheetId="7">#REF!</definedName>
    <definedName name="admin_ibnr5" localSheetId="9">#REF!</definedName>
    <definedName name="admin_ibnr5" localSheetId="10">#REF!</definedName>
    <definedName name="admin_ibnr5" localSheetId="12">#REF!</definedName>
    <definedName name="admin_ibnr5" localSheetId="3">#REF!</definedName>
    <definedName name="admin_ibnr5" localSheetId="1">#REF!</definedName>
    <definedName name="admin_ibnr5" localSheetId="5">#REF!</definedName>
    <definedName name="admin_ibnr5">#REF!</definedName>
    <definedName name="admin_page1" localSheetId="11">#REF!</definedName>
    <definedName name="admin_page1" localSheetId="8">#REF!</definedName>
    <definedName name="admin_page1" localSheetId="7">#REF!</definedName>
    <definedName name="admin_page1" localSheetId="9">#REF!</definedName>
    <definedName name="admin_page1" localSheetId="10">#REF!</definedName>
    <definedName name="admin_page1" localSheetId="12">#REF!</definedName>
    <definedName name="admin_page1" localSheetId="3">#REF!</definedName>
    <definedName name="admin_page1" localSheetId="1">#REF!</definedName>
    <definedName name="admin_page1" localSheetId="5">#REF!</definedName>
    <definedName name="admin_page1">#REF!</definedName>
    <definedName name="admin_page2" localSheetId="11">#REF!</definedName>
    <definedName name="admin_page2" localSheetId="8">#REF!</definedName>
    <definedName name="admin_page2" localSheetId="7">#REF!</definedName>
    <definedName name="admin_page2" localSheetId="9">#REF!</definedName>
    <definedName name="admin_page2" localSheetId="10">#REF!</definedName>
    <definedName name="admin_page2" localSheetId="12">#REF!</definedName>
    <definedName name="admin_page2" localSheetId="3">#REF!</definedName>
    <definedName name="admin_page2" localSheetId="1">#REF!</definedName>
    <definedName name="admin_page2" localSheetId="5">#REF!</definedName>
    <definedName name="admin_page2">#REF!</definedName>
    <definedName name="admin_page3" localSheetId="11">#REF!</definedName>
    <definedName name="admin_page3" localSheetId="8">#REF!</definedName>
    <definedName name="admin_page3" localSheetId="7">#REF!</definedName>
    <definedName name="admin_page3" localSheetId="9">#REF!</definedName>
    <definedName name="admin_page3" localSheetId="10">#REF!</definedName>
    <definedName name="admin_page3" localSheetId="12">#REF!</definedName>
    <definedName name="admin_page3" localSheetId="3">#REF!</definedName>
    <definedName name="admin_page3" localSheetId="1">#REF!</definedName>
    <definedName name="admin_page3" localSheetId="5">#REF!</definedName>
    <definedName name="admin_page3">#REF!</definedName>
    <definedName name="ads" localSheetId="11">#REF!</definedName>
    <definedName name="ads" localSheetId="8">#REF!</definedName>
    <definedName name="ads" localSheetId="7">#REF!</definedName>
    <definedName name="ads" localSheetId="9">#REF!</definedName>
    <definedName name="ads" localSheetId="10">#REF!</definedName>
    <definedName name="ads" localSheetId="12">#REF!</definedName>
    <definedName name="ads" localSheetId="3">#REF!</definedName>
    <definedName name="ads" localSheetId="1">#REF!</definedName>
    <definedName name="ads" localSheetId="5">#REF!</definedName>
    <definedName name="ads">#REF!</definedName>
    <definedName name="adsf" localSheetId="11">#REF!</definedName>
    <definedName name="adsf" localSheetId="8">#REF!</definedName>
    <definedName name="adsf" localSheetId="7">#REF!</definedName>
    <definedName name="adsf" localSheetId="9">#REF!</definedName>
    <definedName name="adsf" localSheetId="10">#REF!</definedName>
    <definedName name="adsf" localSheetId="12">#REF!</definedName>
    <definedName name="adsf" localSheetId="3">#REF!</definedName>
    <definedName name="adsf" localSheetId="5">#REF!</definedName>
    <definedName name="adsf">#REF!</definedName>
    <definedName name="agg_fee">'[10]Mature Calcs'!$I$77</definedName>
    <definedName name="ALL">#N/A</definedName>
    <definedName name="alt_add1" localSheetId="11">[13]RUA!#REF!</definedName>
    <definedName name="alt_add1" localSheetId="8">[13]RUA!#REF!</definedName>
    <definedName name="alt_add1" localSheetId="7">[13]RUA!#REF!</definedName>
    <definedName name="alt_add1" localSheetId="9">[13]RUA!#REF!</definedName>
    <definedName name="alt_add1" localSheetId="10">[13]RUA!#REF!</definedName>
    <definedName name="alt_add1" localSheetId="12">[13]RUA!#REF!</definedName>
    <definedName name="alt_add1" localSheetId="3">[13]RUA!#REF!</definedName>
    <definedName name="alt_add1" localSheetId="0">[13]RUA!#REF!</definedName>
    <definedName name="alt_add1" localSheetId="1">[13]RUA!#REF!</definedName>
    <definedName name="alt_add1" localSheetId="5">[13]RUA!#REF!</definedName>
    <definedName name="alt_add1">[13]RUA!#REF!</definedName>
    <definedName name="alt_cap" localSheetId="11">[13]RUA!#REF!</definedName>
    <definedName name="alt_cap" localSheetId="8">[13]RUA!#REF!</definedName>
    <definedName name="alt_cap" localSheetId="7">[13]RUA!#REF!</definedName>
    <definedName name="alt_cap" localSheetId="9">[13]RUA!#REF!</definedName>
    <definedName name="alt_cap" localSheetId="10">[13]RUA!#REF!</definedName>
    <definedName name="alt_cap" localSheetId="12">[13]RUA!#REF!</definedName>
    <definedName name="alt_cap" localSheetId="3">[13]RUA!#REF!</definedName>
    <definedName name="alt_cap" localSheetId="0">[13]RUA!#REF!</definedName>
    <definedName name="alt_cap" localSheetId="1">[13]RUA!#REF!</definedName>
    <definedName name="alt_cap" localSheetId="5">[13]RUA!#REF!</definedName>
    <definedName name="alt_cap">[13]RUA!#REF!</definedName>
    <definedName name="annual_med_current">[9]Hidfac!$E$283</definedName>
    <definedName name="annual_med_prior">[9]Hidfac!$E$285</definedName>
    <definedName name="ANTEnrollment">[14]Calcs!$W$15</definedName>
    <definedName name="anthem_calcs_ees">[12]Hidfac!$G$270</definedName>
    <definedName name="anthem_current_cred">[12]Hidfac!$C$409</definedName>
    <definedName name="anthem_current_cred_weighted">[12]Hidfac!$D$426</definedName>
    <definedName name="anthem_ees">[12]Hidfac!$G$247</definedName>
    <definedName name="anthem_number">[12]General!$I$6</definedName>
    <definedName name="anthem_only">[12]Hidfac!$G$250</definedName>
    <definedName name="anthem_prior_cred">[12]Hidfac!$D$409</definedName>
    <definedName name="anthem_prior_cred_weighted">[12]Hidfac!$E$426</definedName>
    <definedName name="anthem_review_ees">[12]Hidfac!$C$405</definedName>
    <definedName name="anthem_string">[12]Hidfac!$B$87</definedName>
    <definedName name="AnthemHSA" localSheetId="11">#REF!</definedName>
    <definedName name="AnthemHSA" localSheetId="8">#REF!</definedName>
    <definedName name="AnthemHSA" localSheetId="7">#REF!</definedName>
    <definedName name="AnthemHSA" localSheetId="9">#REF!</definedName>
    <definedName name="AnthemHSA" localSheetId="10">#REF!</definedName>
    <definedName name="AnthemHSA" localSheetId="12">#REF!</definedName>
    <definedName name="AnthemHSA" localSheetId="3">#REF!</definedName>
    <definedName name="AnthemHSA" localSheetId="1">#REF!</definedName>
    <definedName name="AnthemHSA" localSheetId="5">#REF!</definedName>
    <definedName name="AnthemHSA">#REF!</definedName>
    <definedName name="app_used">'[12]Access Import'!$AG$4</definedName>
    <definedName name="approvla" localSheetId="1" hidden="1">{#N/A,#N/A,FALSE,"Cosmos Report"}</definedName>
    <definedName name="approvla" hidden="1">{#N/A,#N/A,FALSE,"Cosmos Report"}</definedName>
    <definedName name="appversion">'[9]Access Import'!$A$318</definedName>
    <definedName name="ArmorGroup" localSheetId="11">#REF!</definedName>
    <definedName name="ArmorGroup" localSheetId="8">#REF!</definedName>
    <definedName name="ArmorGroup" localSheetId="7">#REF!</definedName>
    <definedName name="ArmorGroup" localSheetId="9">#REF!</definedName>
    <definedName name="ArmorGroup" localSheetId="10">#REF!</definedName>
    <definedName name="ArmorGroup" localSheetId="12">#REF!</definedName>
    <definedName name="ArmorGroup" localSheetId="3">#REF!</definedName>
    <definedName name="ArmorGroup" localSheetId="1">#REF!</definedName>
    <definedName name="ArmorGroup" localSheetId="5">#REF!</definedName>
    <definedName name="ArmorGroup">#REF!</definedName>
    <definedName name="ASDF" localSheetId="11">#REF!</definedName>
    <definedName name="ASDF" localSheetId="8">#REF!</definedName>
    <definedName name="ASDF" localSheetId="7">#REF!</definedName>
    <definedName name="ASDF" localSheetId="9">#REF!</definedName>
    <definedName name="ASDF" localSheetId="10">#REF!</definedName>
    <definedName name="ASDF" localSheetId="12">#REF!</definedName>
    <definedName name="ASDF" localSheetId="3">#REF!</definedName>
    <definedName name="ASDF" localSheetId="1">#REF!</definedName>
    <definedName name="ASDF" localSheetId="5">#REF!</definedName>
    <definedName name="ASDF">#REF!</definedName>
    <definedName name="asdfasdfasdf" localSheetId="11">#REF!</definedName>
    <definedName name="asdfasdfasdf" localSheetId="8">#REF!</definedName>
    <definedName name="asdfasdfasdf" localSheetId="7">#REF!</definedName>
    <definedName name="asdfasdfasdf" localSheetId="9">#REF!</definedName>
    <definedName name="asdfasdfasdf" localSheetId="10">#REF!</definedName>
    <definedName name="asdfasdfasdf" localSheetId="12">#REF!</definedName>
    <definedName name="asdfasdfasdf" localSheetId="3">#REF!</definedName>
    <definedName name="asdfasdfasdf" localSheetId="5">#REF!</definedName>
    <definedName name="asdfasdfasdf">#REF!</definedName>
    <definedName name="asdfasdfsadf" localSheetId="11">#REF!</definedName>
    <definedName name="asdfasdfsadf" localSheetId="8">#REF!</definedName>
    <definedName name="asdfasdfsadf" localSheetId="7">#REF!</definedName>
    <definedName name="asdfasdfsadf" localSheetId="9">#REF!</definedName>
    <definedName name="asdfasdfsadf" localSheetId="10">#REF!</definedName>
    <definedName name="asdfasdfsadf" localSheetId="12">#REF!</definedName>
    <definedName name="asdfasdfsadf" localSheetId="3">#REF!</definedName>
    <definedName name="asdfasdfsadf" localSheetId="1">#REF!</definedName>
    <definedName name="asdfasdfsadf" localSheetId="5">#REF!</definedName>
    <definedName name="asdfasdfsadf">#REF!</definedName>
    <definedName name="ASDFSADF" localSheetId="11">#REF!</definedName>
    <definedName name="ASDFSADF" localSheetId="8">#REF!</definedName>
    <definedName name="ASDFSADF" localSheetId="7">#REF!</definedName>
    <definedName name="ASDFSADF" localSheetId="9">#REF!</definedName>
    <definedName name="ASDFSADF" localSheetId="10">#REF!</definedName>
    <definedName name="ASDFSADF" localSheetId="12">#REF!</definedName>
    <definedName name="ASDFSADF" localSheetId="3">#REF!</definedName>
    <definedName name="ASDFSADF" localSheetId="1">#REF!</definedName>
    <definedName name="ASDFSADF" localSheetId="5">#REF!</definedName>
    <definedName name="ASDFSADF">#REF!</definedName>
    <definedName name="asl_beg">[15]Hidfac!$B$432</definedName>
    <definedName name="asl_charge">[9]Option1!$D$140</definedName>
    <definedName name="asl_charge_exp" localSheetId="11">#REF!</definedName>
    <definedName name="asl_charge_exp" localSheetId="8">#REF!</definedName>
    <definedName name="asl_charge_exp" localSheetId="7">#REF!</definedName>
    <definedName name="asl_charge_exp" localSheetId="9">#REF!</definedName>
    <definedName name="asl_charge_exp" localSheetId="10">#REF!</definedName>
    <definedName name="asl_charge_exp" localSheetId="12">#REF!</definedName>
    <definedName name="asl_charge_exp" localSheetId="3">#REF!</definedName>
    <definedName name="asl_charge_exp" localSheetId="1">#REF!</definedName>
    <definedName name="asl_charge_exp" localSheetId="5">#REF!</definedName>
    <definedName name="asl_charge_exp">#REF!</definedName>
    <definedName name="asl_end">[15]Hidfac!$B$433</definedName>
    <definedName name="asl_fees">[9]Calcs!$R$117</definedName>
    <definedName name="asl_inc">[9]Calcs!$R$119</definedName>
    <definedName name="asl_increase">[9]Calcs!$R$120</definedName>
    <definedName name="ASL_LANGUAGE">[8]RateSheet!$A$31:$IV$40</definedName>
    <definedName name="asl_lines" localSheetId="11">#REF!</definedName>
    <definedName name="asl_lines" localSheetId="8">#REF!</definedName>
    <definedName name="asl_lines" localSheetId="7">#REF!</definedName>
    <definedName name="asl_lines" localSheetId="9">#REF!</definedName>
    <definedName name="asl_lines" localSheetId="10">#REF!</definedName>
    <definedName name="asl_lines" localSheetId="12">#REF!</definedName>
    <definedName name="asl_lines" localSheetId="3">#REF!</definedName>
    <definedName name="asl_lines" localSheetId="1">#REF!</definedName>
    <definedName name="asl_lines" localSheetId="5">#REF!</definedName>
    <definedName name="asl_lines">#REF!</definedName>
    <definedName name="asl_lines1" localSheetId="11">#REF!</definedName>
    <definedName name="asl_lines1" localSheetId="8">#REF!</definedName>
    <definedName name="asl_lines1" localSheetId="7">#REF!</definedName>
    <definedName name="asl_lines1" localSheetId="9">#REF!</definedName>
    <definedName name="asl_lines1" localSheetId="10">#REF!</definedName>
    <definedName name="asl_lines1" localSheetId="12">#REF!</definedName>
    <definedName name="asl_lines1" localSheetId="3">#REF!</definedName>
    <definedName name="asl_lines1" localSheetId="1">#REF!</definedName>
    <definedName name="asl_lines1" localSheetId="5">#REF!</definedName>
    <definedName name="asl_lines1">#REF!</definedName>
    <definedName name="asl_lines2" localSheetId="11">#REF!</definedName>
    <definedName name="asl_lines2" localSheetId="8">#REF!</definedName>
    <definedName name="asl_lines2" localSheetId="7">#REF!</definedName>
    <definedName name="asl_lines2" localSheetId="9">#REF!</definedName>
    <definedName name="asl_lines2" localSheetId="10">#REF!</definedName>
    <definedName name="asl_lines2" localSheetId="12">#REF!</definedName>
    <definedName name="asl_lines2" localSheetId="3">#REF!</definedName>
    <definedName name="asl_lines2" localSheetId="1">#REF!</definedName>
    <definedName name="asl_lines2" localSheetId="5">#REF!</definedName>
    <definedName name="asl_lines2">#REF!</definedName>
    <definedName name="asl_load1">[12]Option1!$H$159</definedName>
    <definedName name="ASL_MAX_LANGUAGE">[8]RateSheet!$A$22:$IV$24</definedName>
    <definedName name="asl_pcpm1">[12]Option1!$H$158</definedName>
    <definedName name="asl_row1">[8]RateSheet!$A$36:$IV$36</definedName>
    <definedName name="asl_row2">[8]RateSheet!$A$38:$IV$38</definedName>
    <definedName name="asl_row3">[8]RateSheet!$A$40:$IV$40</definedName>
    <definedName name="asl_tax">[9]Calcs!$R$118</definedName>
    <definedName name="aso">[15]Hidfac!$A$239</definedName>
    <definedName name="aso_beg">[15]Hidfac!$B$434</definedName>
    <definedName name="aso_charge_exp" localSheetId="11">#REF!</definedName>
    <definedName name="aso_charge_exp" localSheetId="8">#REF!</definedName>
    <definedName name="aso_charge_exp" localSheetId="7">#REF!</definedName>
    <definedName name="aso_charge_exp" localSheetId="9">#REF!</definedName>
    <definedName name="aso_charge_exp" localSheetId="10">#REF!</definedName>
    <definedName name="aso_charge_exp" localSheetId="12">#REF!</definedName>
    <definedName name="aso_charge_exp" localSheetId="3">#REF!</definedName>
    <definedName name="aso_charge_exp" localSheetId="1">#REF!</definedName>
    <definedName name="aso_charge_exp" localSheetId="5">#REF!</definedName>
    <definedName name="aso_charge_exp">#REF!</definedName>
    <definedName name="aso_end">[15]Hidfac!$B$435</definedName>
    <definedName name="ASO_LANGUAGE">[8]RateSheet!$A$61:$IV$63</definedName>
    <definedName name="aso_with_ssl">[9]Hidfac!$C$267</definedName>
    <definedName name="ASOProfit" localSheetId="11">#REF!</definedName>
    <definedName name="ASOProfit" localSheetId="8">#REF!</definedName>
    <definedName name="ASOProfit" localSheetId="7">#REF!</definedName>
    <definedName name="ASOProfit" localSheetId="9">#REF!</definedName>
    <definedName name="ASOProfit" localSheetId="10">#REF!</definedName>
    <definedName name="ASOProfit" localSheetId="12">#REF!</definedName>
    <definedName name="ASOProfit" localSheetId="3">#REF!</definedName>
    <definedName name="ASOProfit" localSheetId="5">#REF!</definedName>
    <definedName name="ASOProfit">#REF!</definedName>
    <definedName name="AssumLine82FI">[16]Factorsbk!$C$346</definedName>
    <definedName name="ASSUMP">#N/A</definedName>
    <definedName name="assumptions" localSheetId="11">#REF!</definedName>
    <definedName name="assumptions" localSheetId="8">#REF!</definedName>
    <definedName name="assumptions" localSheetId="7">#REF!</definedName>
    <definedName name="assumptions" localSheetId="9">#REF!</definedName>
    <definedName name="assumptions" localSheetId="10">#REF!</definedName>
    <definedName name="assumptions" localSheetId="12">#REF!</definedName>
    <definedName name="assumptions" localSheetId="3">#REF!</definedName>
    <definedName name="assumptions" localSheetId="5">#REF!</definedName>
    <definedName name="assumptions">#REF!</definedName>
    <definedName name="assumptions2" localSheetId="11">#REF!</definedName>
    <definedName name="assumptions2" localSheetId="8">#REF!</definedName>
    <definedName name="assumptions2" localSheetId="7">#REF!</definedName>
    <definedName name="assumptions2" localSheetId="9">#REF!</definedName>
    <definedName name="assumptions2" localSheetId="10">#REF!</definedName>
    <definedName name="assumptions2" localSheetId="12">#REF!</definedName>
    <definedName name="assumptions2" localSheetId="3">#REF!</definedName>
    <definedName name="assumptions2" localSheetId="5">#REF!</definedName>
    <definedName name="assumptions2">#REF!</definedName>
    <definedName name="assumptions3" localSheetId="11">#REF!</definedName>
    <definedName name="assumptions3" localSheetId="8">#REF!</definedName>
    <definedName name="assumptions3" localSheetId="7">#REF!</definedName>
    <definedName name="assumptions3" localSheetId="9">#REF!</definedName>
    <definedName name="assumptions3" localSheetId="10">#REF!</definedName>
    <definedName name="assumptions3" localSheetId="12">#REF!</definedName>
    <definedName name="assumptions3" localSheetId="3">#REF!</definedName>
    <definedName name="assumptions3" localSheetId="5">#REF!</definedName>
    <definedName name="assumptions3">#REF!</definedName>
    <definedName name="assumptions4" localSheetId="11">#REF!</definedName>
    <definedName name="assumptions4" localSheetId="8">#REF!</definedName>
    <definedName name="assumptions4" localSheetId="7">#REF!</definedName>
    <definedName name="assumptions4" localSheetId="9">#REF!</definedName>
    <definedName name="assumptions4" localSheetId="10">#REF!</definedName>
    <definedName name="assumptions4" localSheetId="12">#REF!</definedName>
    <definedName name="assumptions4" localSheetId="3">#REF!</definedName>
    <definedName name="assumptions4" localSheetId="5">#REF!</definedName>
    <definedName name="assumptions4">#REF!</definedName>
    <definedName name="assumptions5" localSheetId="11">#REF!</definedName>
    <definedName name="assumptions5" localSheetId="8">#REF!</definedName>
    <definedName name="assumptions5" localSheetId="7">#REF!</definedName>
    <definedName name="assumptions5" localSheetId="9">#REF!</definedName>
    <definedName name="assumptions5" localSheetId="10">#REF!</definedName>
    <definedName name="assumptions5" localSheetId="12">#REF!</definedName>
    <definedName name="assumptions5" localSheetId="3">#REF!</definedName>
    <definedName name="assumptions5" localSheetId="5">#REF!</definedName>
    <definedName name="assumptions5">#REF!</definedName>
    <definedName name="attach">'[10]Mature Calcs'!$E$4</definedName>
    <definedName name="attachment_point">[15]Option1!$C$104</definedName>
    <definedName name="average_enrollment">[9]Calcs!$R$17</definedName>
    <definedName name="b" hidden="1">{#N/A,#N/A,FALSE,"FI TrigonPay";#N/A,#N/A,FALSE,"FO TrigonPay";#N/A,#N/A,FALSE,"PI TrigonPay";#N/A,#N/A,FALSE,"PO TrigonPay";#N/A,#N/A,FALSE,"DR TrigonPay";#N/A,#N/A,FALSE," DT TrigonPay";#N/A,#N/A,FALSE,"FI TotalPay";#N/A,#N/A,FALSE,"FO TotalPay";#N/A,#N/A,FALSE,"PI TotalPay";#N/A,#N/A,FALSE,"PO TotalPay";#N/A,#N/A,FALSE,"DR TotalPay";#N/A,#N/A,FALSE,"DT TotalPay";#N/A,#N/A,FALSE,"FI Admits";#N/A,#N/A,FALSE,"FI Days";#N/A,#N/A,FALSE,"FO Visits";#N/A,#N/A,FALSE,"PI Visits";#N/A,#N/A,FALSE,"PO Visits";#N/A,#N/A,FALSE,"DR Scripts";#N/A,#N/A,FALSE,"Misc Info"}</definedName>
    <definedName name="baby_benefits">[9]Hidfac!$C$42</definedName>
    <definedName name="Balt" localSheetId="11">#REF!</definedName>
    <definedName name="Balt" localSheetId="8">#REF!</definedName>
    <definedName name="Balt" localSheetId="7">#REF!</definedName>
    <definedName name="Balt" localSheetId="9">#REF!</definedName>
    <definedName name="Balt" localSheetId="10">#REF!</definedName>
    <definedName name="Balt" localSheetId="12">#REF!</definedName>
    <definedName name="Balt" localSheetId="3">#REF!</definedName>
    <definedName name="Balt" localSheetId="5">#REF!</definedName>
    <definedName name="Balt">#REF!</definedName>
    <definedName name="basamt" localSheetId="11">#REF!</definedName>
    <definedName name="basamt" localSheetId="8">#REF!</definedName>
    <definedName name="basamt" localSheetId="7">#REF!</definedName>
    <definedName name="basamt" localSheetId="9">#REF!</definedName>
    <definedName name="basamt" localSheetId="10">#REF!</definedName>
    <definedName name="basamt" localSheetId="12">#REF!</definedName>
    <definedName name="basamt" localSheetId="3">#REF!</definedName>
    <definedName name="basamt" localSheetId="1">#REF!</definedName>
    <definedName name="basamt" localSheetId="5">#REF!</definedName>
    <definedName name="basamt">#REF!</definedName>
    <definedName name="base_xcomm" localSheetId="11">#REF!</definedName>
    <definedName name="base_xcomm" localSheetId="8">#REF!</definedName>
    <definedName name="base_xcomm" localSheetId="7">#REF!</definedName>
    <definedName name="base_xcomm" localSheetId="9">#REF!</definedName>
    <definedName name="base_xcomm" localSheetId="10">#REF!</definedName>
    <definedName name="base_xcomm" localSheetId="12">#REF!</definedName>
    <definedName name="base_xcomm" localSheetId="3">#REF!</definedName>
    <definedName name="base_xcomm" localSheetId="1">#REF!</definedName>
    <definedName name="base_xcomm" localSheetId="5">#REF!</definedName>
    <definedName name="base_xcomm">#REF!</definedName>
    <definedName name="beg_date">[9]Hidfac!$C$292</definedName>
    <definedName name="beginning_Date">[9]Hidfac!$A$302:$B$373</definedName>
    <definedName name="beginning_date1" localSheetId="11">[14]Hidfac!#REF!</definedName>
    <definedName name="beginning_date1" localSheetId="8">[14]Hidfac!#REF!</definedName>
    <definedName name="beginning_date1" localSheetId="7">[14]Hidfac!#REF!</definedName>
    <definedName name="beginning_date1" localSheetId="9">[14]Hidfac!#REF!</definedName>
    <definedName name="beginning_date1" localSheetId="10">[14]Hidfac!#REF!</definedName>
    <definedName name="beginning_date1" localSheetId="12">[14]Hidfac!#REF!</definedName>
    <definedName name="beginning_date1" localSheetId="3">[14]Hidfac!#REF!</definedName>
    <definedName name="beginning_date1" localSheetId="0">[14]Hidfac!#REF!</definedName>
    <definedName name="beginning_date1" localSheetId="1">[14]Hidfac!#REF!</definedName>
    <definedName name="beginning_date1" localSheetId="5">[14]Hidfac!#REF!</definedName>
    <definedName name="beginning_date1">[14]Hidfac!#REF!</definedName>
    <definedName name="benefit_addon_line" localSheetId="11">[13]RUA!#REF!</definedName>
    <definedName name="benefit_addon_line" localSheetId="8">[13]RUA!#REF!</definedName>
    <definedName name="benefit_addon_line" localSheetId="7">[13]RUA!#REF!</definedName>
    <definedName name="benefit_addon_line" localSheetId="9">[13]RUA!#REF!</definedName>
    <definedName name="benefit_addon_line" localSheetId="10">[13]RUA!#REF!</definedName>
    <definedName name="benefit_addon_line" localSheetId="12">[13]RUA!#REF!</definedName>
    <definedName name="benefit_addon_line" localSheetId="3">[13]RUA!#REF!</definedName>
    <definedName name="benefit_addon_line" localSheetId="0">[13]RUA!#REF!</definedName>
    <definedName name="benefit_addon_line" localSheetId="1">[13]RUA!#REF!</definedName>
    <definedName name="benefit_addon_line" localSheetId="5">[13]RUA!#REF!</definedName>
    <definedName name="benefit_addon_line">[13]RUA!#REF!</definedName>
    <definedName name="billed">[9]Hidfac!$C$257</definedName>
    <definedName name="Blacksburg" localSheetId="11">#REF!</definedName>
    <definedName name="Blacksburg" localSheetId="8">#REF!</definedName>
    <definedName name="Blacksburg" localSheetId="7">#REF!</definedName>
    <definedName name="Blacksburg" localSheetId="9">#REF!</definedName>
    <definedName name="Blacksburg" localSheetId="10">#REF!</definedName>
    <definedName name="Blacksburg" localSheetId="12">#REF!</definedName>
    <definedName name="Blacksburg" localSheetId="3">#REF!</definedName>
    <definedName name="Blacksburg" localSheetId="1">#REF!</definedName>
    <definedName name="Blacksburg" localSheetId="5">#REF!</definedName>
    <definedName name="Blacksburg">#REF!</definedName>
    <definedName name="blank_opt1_max">'[9]Rate Review'!$E$1:$E$65536</definedName>
    <definedName name="blank_opt2_max">'[9]Rate Review'!$G$1:$G$65536</definedName>
    <definedName name="blank_opt3_exp">'[9]Rate Review'!$H$1:$H$65536</definedName>
    <definedName name="blank_opt4_exp">'[9]Rate Review'!$J$1:$J$65536</definedName>
    <definedName name="blank_opt4_max">'[9]Rate Review'!$K$1:$K$65536</definedName>
    <definedName name="blank_option2_exp">'[9]Rate Review'!$F$1:$F$65536</definedName>
    <definedName name="blank_option3_max">'[9]Rate Review'!$I$1:$I$65536</definedName>
    <definedName name="blend?">[9]Hidfac!$C$260</definedName>
    <definedName name="blend_unhide1">[9]RUA_UA!$A$32:$IV$32</definedName>
    <definedName name="blend_unhide2">[9]RUA_UA!$A$37:$IV$37</definedName>
    <definedName name="blended_claims_line" localSheetId="11">'[12]RUA_UA Review'!#REF!</definedName>
    <definedName name="blended_claims_line" localSheetId="8">'[12]RUA_UA Review'!#REF!</definedName>
    <definedName name="blended_claims_line" localSheetId="7">'[12]RUA_UA Review'!#REF!</definedName>
    <definedName name="blended_claims_line" localSheetId="9">'[12]RUA_UA Review'!#REF!</definedName>
    <definedName name="blended_claims_line" localSheetId="10">'[12]RUA_UA Review'!#REF!</definedName>
    <definedName name="blended_claims_line" localSheetId="12">'[12]RUA_UA Review'!#REF!</definedName>
    <definedName name="blended_claims_line" localSheetId="3">'[12]RUA_UA Review'!#REF!</definedName>
    <definedName name="blended_claims_line" localSheetId="0">'[12]RUA_UA Review'!#REF!</definedName>
    <definedName name="blended_claims_line" localSheetId="1">'[12]RUA_UA Review'!#REF!</definedName>
    <definedName name="blended_claims_line" localSheetId="5">'[12]RUA_UA Review'!#REF!</definedName>
    <definedName name="blended_claims_line">'[12]RUA_UA Review'!#REF!</definedName>
    <definedName name="blending_row">'[9]RUA Pros 250'!$A$16:$IV$16</definedName>
    <definedName name="blue_advantage">[9]Hidfac!$G$251</definedName>
    <definedName name="blue_advantage_hd">'[9]RUA Pros 250'!$A$19:$IV$20</definedName>
    <definedName name="BORDER" localSheetId="11">#REF!</definedName>
    <definedName name="BORDER" localSheetId="8">#REF!</definedName>
    <definedName name="BORDER" localSheetId="7">#REF!</definedName>
    <definedName name="BORDER" localSheetId="9">#REF!</definedName>
    <definedName name="BORDER" localSheetId="10">#REF!</definedName>
    <definedName name="BORDER" localSheetId="12">#REF!</definedName>
    <definedName name="BORDER" localSheetId="3">#REF!</definedName>
    <definedName name="BORDER" localSheetId="1">#REF!</definedName>
    <definedName name="BORDER" localSheetId="5">#REF!</definedName>
    <definedName name="BORDER">#REF!</definedName>
    <definedName name="border2" localSheetId="11">#REF!</definedName>
    <definedName name="border2" localSheetId="8">#REF!</definedName>
    <definedName name="border2" localSheetId="7">#REF!</definedName>
    <definedName name="border2" localSheetId="9">#REF!</definedName>
    <definedName name="border2" localSheetId="10">#REF!</definedName>
    <definedName name="border2" localSheetId="12">#REF!</definedName>
    <definedName name="border2" localSheetId="3">#REF!</definedName>
    <definedName name="border2" localSheetId="1">#REF!</definedName>
    <definedName name="border2" localSheetId="5">#REF!</definedName>
    <definedName name="border2">#REF!</definedName>
    <definedName name="bpay">[17]Data!$H$1</definedName>
    <definedName name="c_adjust1">[9]Calcs!$R$34</definedName>
    <definedName name="c_adjust2">[9]Calcs!$R$35</definedName>
    <definedName name="c_adjust3">[9]Calcs!$R$36</definedName>
    <definedName name="c_adjust4">[9]Calcs!$R$37</definedName>
    <definedName name="ca" localSheetId="11">#REF!</definedName>
    <definedName name="ca" localSheetId="8">#REF!</definedName>
    <definedName name="ca" localSheetId="7">#REF!</definedName>
    <definedName name="ca" localSheetId="9">#REF!</definedName>
    <definedName name="ca" localSheetId="10">#REF!</definedName>
    <definedName name="ca" localSheetId="12">#REF!</definedName>
    <definedName name="ca" localSheetId="3">#REF!</definedName>
    <definedName name="ca" localSheetId="0">#REF!</definedName>
    <definedName name="ca" localSheetId="1">#REF!</definedName>
    <definedName name="ca" localSheetId="5">#REF!</definedName>
    <definedName name="ca">#REF!</definedName>
    <definedName name="calcs_annual_trend">[12]Calcs!$A$144:$IV$146</definedName>
    <definedName name="calcs_asl">[9]Calcs!$A$116:$IV$125</definedName>
    <definedName name="calcs_cap">[9]Calcs!$A$89:$IV$89</definedName>
    <definedName name="calcs_cap_choice" localSheetId="11">[12]Calcs!#REF!</definedName>
    <definedName name="calcs_cap_choice" localSheetId="8">[12]Calcs!#REF!</definedName>
    <definedName name="calcs_cap_choice" localSheetId="7">[12]Calcs!#REF!</definedName>
    <definedName name="calcs_cap_choice" localSheetId="9">[12]Calcs!#REF!</definedName>
    <definedName name="calcs_cap_choice" localSheetId="10">[12]Calcs!#REF!</definedName>
    <definedName name="calcs_cap_choice" localSheetId="12">[12]Calcs!#REF!</definedName>
    <definedName name="calcs_cap_choice" localSheetId="3">[12]Calcs!#REF!</definedName>
    <definedName name="calcs_cap_choice" localSheetId="0">[12]Calcs!#REF!</definedName>
    <definedName name="calcs_cap_choice" localSheetId="1">[12]Calcs!#REF!</definedName>
    <definedName name="calcs_cap_choice" localSheetId="5">[12]Calcs!#REF!</definedName>
    <definedName name="calcs_cap_choice">[12]Calcs!#REF!</definedName>
    <definedName name="calcs_cap_choice_line" localSheetId="11">[12]Calcs!#REF!</definedName>
    <definedName name="calcs_cap_choice_line" localSheetId="8">[12]Calcs!#REF!</definedName>
    <definedName name="calcs_cap_choice_line" localSheetId="7">[12]Calcs!#REF!</definedName>
    <definedName name="calcs_cap_choice_line" localSheetId="9">[12]Calcs!#REF!</definedName>
    <definedName name="calcs_cap_choice_line" localSheetId="10">[12]Calcs!#REF!</definedName>
    <definedName name="calcs_cap_choice_line" localSheetId="12">[12]Calcs!#REF!</definedName>
    <definedName name="calcs_cap_choice_line" localSheetId="3">[12]Calcs!#REF!</definedName>
    <definedName name="calcs_cap_choice_line" localSheetId="0">[12]Calcs!#REF!</definedName>
    <definedName name="calcs_cap_choice_line" localSheetId="1">[12]Calcs!#REF!</definedName>
    <definedName name="calcs_cap_choice_line" localSheetId="5">[12]Calcs!#REF!</definedName>
    <definedName name="calcs_cap_choice_line">[12]Calcs!#REF!</definedName>
    <definedName name="calcs_cap_lines">[9]Calcs!$A$89:$IV$92</definedName>
    <definedName name="calcs_capitation">[9]Calcs!$R$89</definedName>
    <definedName name="calcs_claims_buildup_lines">[12]Calcs!$A$21:$IV$22</definedName>
    <definedName name="calcs_current_cred">[9]Calcs!$A$43:$IV$44</definedName>
    <definedName name="calcs_expected_increase">[9]Calcs!$A$105:$IV$107</definedName>
    <definedName name="calcs_facility_adj">[14]Calcs!$A$23:$IV$23</definedName>
    <definedName name="calcs_ibnr_cap_line1">[12]Calcs!$A$94:$IV$94</definedName>
    <definedName name="calcs_ibnr_cap_line2" localSheetId="11">[12]Calcs!#REF!</definedName>
    <definedName name="calcs_ibnr_cap_line2" localSheetId="8">[12]Calcs!#REF!</definedName>
    <definedName name="calcs_ibnr_cap_line2" localSheetId="7">[12]Calcs!#REF!</definedName>
    <definedName name="calcs_ibnr_cap_line2" localSheetId="9">[12]Calcs!#REF!</definedName>
    <definedName name="calcs_ibnr_cap_line2" localSheetId="10">[12]Calcs!#REF!</definedName>
    <definedName name="calcs_ibnr_cap_line2" localSheetId="12">[12]Calcs!#REF!</definedName>
    <definedName name="calcs_ibnr_cap_line2" localSheetId="3">[12]Calcs!#REF!</definedName>
    <definedName name="calcs_ibnr_cap_line2" localSheetId="0">[12]Calcs!#REF!</definedName>
    <definedName name="calcs_ibnr_cap_line2" localSheetId="1">[12]Calcs!#REF!</definedName>
    <definedName name="calcs_ibnr_cap_line2" localSheetId="5">[12]Calcs!#REF!</definedName>
    <definedName name="calcs_ibnr_cap_line2">[12]Calcs!#REF!</definedName>
    <definedName name="calcs_ibnrcap">[9]Calcs!$A$133:$IV$135</definedName>
    <definedName name="calcs_income_lines">[12]Calcs!$A$18:$IV$19</definedName>
    <definedName name="calcs_max">[9]Calcs!$R$114</definedName>
    <definedName name="calcs_min">[9]Calcs!$A$108:$IV$115</definedName>
    <definedName name="calcs_no_blend">[9]Calcs!$A$43:$IV$86</definedName>
    <definedName name="calcs_nonpros">[9]Calcs!$A$108:$IV$138</definedName>
    <definedName name="calcs_opt1">[12]Calcs!$B$6:$E$110</definedName>
    <definedName name="calcs_opt2">[12]Calcs!$F$6:$I$110</definedName>
    <definedName name="calcs_opt3">[12]Calcs!$J$6:$M$110</definedName>
    <definedName name="calcs_opt4">[12]Calcs!$N$6:$Q$110</definedName>
    <definedName name="calcs_option2">[9]Calcs!$F$1:$I$65536</definedName>
    <definedName name="calcs_option3">[9]Calcs!$J$1:$M$65536</definedName>
    <definedName name="calcs_option4">[9]Calcs!$N$1:$Q$65536</definedName>
    <definedName name="calcs_pcpm">[12]Calcs!$R$141</definedName>
    <definedName name="calcs_pcpm_charges" localSheetId="11">[12]Calcs!#REF!</definedName>
    <definedName name="calcs_pcpm_charges" localSheetId="8">[12]Calcs!#REF!</definedName>
    <definedName name="calcs_pcpm_charges" localSheetId="7">[12]Calcs!#REF!</definedName>
    <definedName name="calcs_pcpm_charges" localSheetId="9">[12]Calcs!#REF!</definedName>
    <definedName name="calcs_pcpm_charges" localSheetId="10">[12]Calcs!#REF!</definedName>
    <definedName name="calcs_pcpm_charges" localSheetId="12">[12]Calcs!#REF!</definedName>
    <definedName name="calcs_pcpm_charges" localSheetId="3">[12]Calcs!#REF!</definedName>
    <definedName name="calcs_pcpm_charges" localSheetId="0">[12]Calcs!#REF!</definedName>
    <definedName name="calcs_pcpm_charges" localSheetId="1">[12]Calcs!#REF!</definedName>
    <definedName name="calcs_pcpm_charges" localSheetId="5">[12]Calcs!#REF!</definedName>
    <definedName name="calcs_pcpm_charges">[12]Calcs!#REF!</definedName>
    <definedName name="calcs_pcpm_line1" localSheetId="11">[12]Calcs!#REF!</definedName>
    <definedName name="calcs_pcpm_line1" localSheetId="8">[12]Calcs!#REF!</definedName>
    <definedName name="calcs_pcpm_line1" localSheetId="7">[12]Calcs!#REF!</definedName>
    <definedName name="calcs_pcpm_line1" localSheetId="9">[12]Calcs!#REF!</definedName>
    <definedName name="calcs_pcpm_line1" localSheetId="10">[12]Calcs!#REF!</definedName>
    <definedName name="calcs_pcpm_line1" localSheetId="12">[12]Calcs!#REF!</definedName>
    <definedName name="calcs_pcpm_line1" localSheetId="3">[12]Calcs!#REF!</definedName>
    <definedName name="calcs_pcpm_line1" localSheetId="0">[12]Calcs!#REF!</definedName>
    <definedName name="calcs_pcpm_line1" localSheetId="1">[12]Calcs!#REF!</definedName>
    <definedName name="calcs_pcpm_line1" localSheetId="5">[12]Calcs!#REF!</definedName>
    <definedName name="calcs_pcpm_line1">[12]Calcs!#REF!</definedName>
    <definedName name="calcs_PCPM_lines">[12]Calcs!$A$134:$IV$141</definedName>
    <definedName name="calcs_pooling1">[9]Calcs!$A$66:$IV$67</definedName>
    <definedName name="calcs_pooling2">[9]Calcs!$A$41:$IV$42</definedName>
    <definedName name="calcs_prior">[9]Calcs!$A$45:$IV$70</definedName>
    <definedName name="calcs_reinsurance">[12]Calcs!$A$91:$IV$95</definedName>
    <definedName name="calcs_reserve_line">[12]Calcs!$A$102:$IV$102</definedName>
    <definedName name="calcs_risk_line">[12]Calcs!$A$103:$IV$103</definedName>
    <definedName name="calcs_rows">[9]Calcs!$A$1:$IV$138</definedName>
    <definedName name="calcs_side">[9]Calcs!$S$1:$Z$65536</definedName>
    <definedName name="calcs_ssl_line">[9]Calcs!$A$88:$IV$88</definedName>
    <definedName name="calcs_tax">[12]Calcs!$R$106</definedName>
    <definedName name="calcs_trigger">[9]Calcs!$R$123</definedName>
    <definedName name="calcs_trs">[12]Calcs!$A$70:$IV$75</definedName>
    <definedName name="calcs_trs_projection">[12]Calcs!$R$73</definedName>
    <definedName name="calcs_uw_notes">[12]Calcs!$B$142</definedName>
    <definedName name="calcs_variable_admin">[12]Calcs!$R$99</definedName>
    <definedName name="calcs_variable_line">[12]Calcs!$A$99:$IV$99</definedName>
    <definedName name="calcs_vision_lines">[12]Calcs!$A$121:$IV$123</definedName>
    <definedName name="CalcsCombinedNafPCPMFI" localSheetId="11">[16]FeeInputFI!#REF!</definedName>
    <definedName name="CalcsCombinedNafPCPMFI" localSheetId="8">[16]FeeInputFI!#REF!</definedName>
    <definedName name="CalcsCombinedNafPCPMFI" localSheetId="7">[16]FeeInputFI!#REF!</definedName>
    <definedName name="CalcsCombinedNafPCPMFI" localSheetId="9">[16]FeeInputFI!#REF!</definedName>
    <definedName name="CalcsCombinedNafPCPMFI" localSheetId="10">[16]FeeInputFI!#REF!</definedName>
    <definedName name="CalcsCombinedNafPCPMFI" localSheetId="12">[16]FeeInputFI!#REF!</definedName>
    <definedName name="CalcsCombinedNafPCPMFI" localSheetId="3">[16]FeeInputFI!#REF!</definedName>
    <definedName name="CalcsCombinedNafPCPMFI" localSheetId="5">[16]FeeInputFI!#REF!</definedName>
    <definedName name="CalcsCombinedNafPCPMFI">[16]FeeInputFI!#REF!</definedName>
    <definedName name="CalcsCombinedNafPCPMSI" localSheetId="11">[16]FeeInputSI!#REF!</definedName>
    <definedName name="CalcsCombinedNafPCPMSI" localSheetId="8">[16]FeeInputSI!#REF!</definedName>
    <definedName name="CalcsCombinedNafPCPMSI" localSheetId="7">[16]FeeInputSI!#REF!</definedName>
    <definedName name="CalcsCombinedNafPCPMSI" localSheetId="9">[16]FeeInputSI!#REF!</definedName>
    <definedName name="CalcsCombinedNafPCPMSI" localSheetId="10">[16]FeeInputSI!#REF!</definedName>
    <definedName name="CalcsCombinedNafPCPMSI" localSheetId="12">[16]FeeInputSI!#REF!</definedName>
    <definedName name="CalcsCombinedNafPCPMSI" localSheetId="3">[16]FeeInputSI!#REF!</definedName>
    <definedName name="CalcsCombinedNafPCPMSI" localSheetId="5">[16]FeeInputSI!#REF!</definedName>
    <definedName name="CalcsCombinedNafPCPMSI">[16]FeeInputSI!#REF!</definedName>
    <definedName name="CalcsEEsOption1">[14]Calcs!$D$15</definedName>
    <definedName name="CalcsEEsOption2">[14]Calcs!$H$15</definedName>
    <definedName name="CalcsEEsOption3">[14]Calcs!$L$15</definedName>
    <definedName name="CalcsEEsOption4">[14]Calcs!$P$15</definedName>
    <definedName name="CalcsGaHide">[18]CalcsPCPM!$A$121:$A$133,[18]CalcsPCPM!$A$70:$A$71,[18]CalcsPCPM!$A$44:$A$45,[18]CalcsPCPM!$A$23,[18]CalcsPCPM!$A$12,[18]CalcsPCPM!$A$249:$A$262</definedName>
    <definedName name="CalcsSIHide">[18]CalcsPCPM!$A$134:$A$153,[18]CalcsPCPM!$A$96,[18]CalcsPCPM!$A$23,[18]CalcsPCPM!$A$118:$A$120</definedName>
    <definedName name="CalcsVaHide">[18]CalcsPCPM!$A$22,[18]CalcsPCPM!$A$101:$A$120,[18]CalcsPCPM!$A$134:$IV$262</definedName>
    <definedName name="cap_actual_2prior">[9]Hidfac!$G$268</definedName>
    <definedName name="cap_actual_current">[9]Hidfac!$G$266</definedName>
    <definedName name="cap_actual_prior">[9]Hidfac!$G$267</definedName>
    <definedName name="cap_adj" localSheetId="11">[12]Calcs!#REF!</definedName>
    <definedName name="cap_adj" localSheetId="8">[12]Calcs!#REF!</definedName>
    <definedName name="cap_adj" localSheetId="7">[12]Calcs!#REF!</definedName>
    <definedName name="cap_adj" localSheetId="9">[12]Calcs!#REF!</definedName>
    <definedName name="cap_adj" localSheetId="10">[12]Calcs!#REF!</definedName>
    <definedName name="cap_adj" localSheetId="12">[12]Calcs!#REF!</definedName>
    <definedName name="cap_adj" localSheetId="3">[12]Calcs!#REF!</definedName>
    <definedName name="cap_adj" localSheetId="0">[12]Calcs!#REF!</definedName>
    <definedName name="cap_adj" localSheetId="1">[12]Calcs!#REF!</definedName>
    <definedName name="cap_adj" localSheetId="5">[12]Calcs!#REF!</definedName>
    <definedName name="cap_adj">[12]Calcs!#REF!</definedName>
    <definedName name="cap_adj_line" localSheetId="11">[12]Calcs!#REF!</definedName>
    <definedName name="cap_adj_line" localSheetId="8">[12]Calcs!#REF!</definedName>
    <definedName name="cap_adj_line" localSheetId="7">[12]Calcs!#REF!</definedName>
    <definedName name="cap_adj_line" localSheetId="9">[12]Calcs!#REF!</definedName>
    <definedName name="cap_adj_line" localSheetId="10">[12]Calcs!#REF!</definedName>
    <definedName name="cap_adj_line" localSheetId="12">[12]Calcs!#REF!</definedName>
    <definedName name="cap_adj_line" localSheetId="3">[12]Calcs!#REF!</definedName>
    <definedName name="cap_adj_line" localSheetId="0">[12]Calcs!#REF!</definedName>
    <definedName name="cap_adj_line" localSheetId="1">[12]Calcs!#REF!</definedName>
    <definedName name="cap_adj_line" localSheetId="5">[12]Calcs!#REF!</definedName>
    <definedName name="cap_adj_line">[12]Calcs!#REF!</definedName>
    <definedName name="cap_ffs_current" localSheetId="11">[12]Calcs!#REF!</definedName>
    <definedName name="cap_ffs_current" localSheetId="8">[12]Calcs!#REF!</definedName>
    <definedName name="cap_ffs_current" localSheetId="7">[12]Calcs!#REF!</definedName>
    <definedName name="cap_ffs_current" localSheetId="9">[12]Calcs!#REF!</definedName>
    <definedName name="cap_ffs_current" localSheetId="10">[12]Calcs!#REF!</definedName>
    <definedName name="cap_ffs_current" localSheetId="12">[12]Calcs!#REF!</definedName>
    <definedName name="cap_ffs_current" localSheetId="3">[12]Calcs!#REF!</definedName>
    <definedName name="cap_ffs_current" localSheetId="0">[12]Calcs!#REF!</definedName>
    <definedName name="cap_ffs_current" localSheetId="1">[12]Calcs!#REF!</definedName>
    <definedName name="cap_ffs_current" localSheetId="5">[12]Calcs!#REF!</definedName>
    <definedName name="cap_ffs_current">[12]Calcs!#REF!</definedName>
    <definedName name="cap_ffs_prior" localSheetId="11">[12]Calcs!#REF!</definedName>
    <definedName name="cap_ffs_prior" localSheetId="8">[12]Calcs!#REF!</definedName>
    <definedName name="cap_ffs_prior" localSheetId="7">[12]Calcs!#REF!</definedName>
    <definedName name="cap_ffs_prior" localSheetId="9">[12]Calcs!#REF!</definedName>
    <definedName name="cap_ffs_prior" localSheetId="10">[12]Calcs!#REF!</definedName>
    <definedName name="cap_ffs_prior" localSheetId="12">[12]Calcs!#REF!</definedName>
    <definedName name="cap_ffs_prior" localSheetId="3">[12]Calcs!#REF!</definedName>
    <definedName name="cap_ffs_prior" localSheetId="0">[12]Calcs!#REF!</definedName>
    <definedName name="cap_ffs_prior" localSheetId="1">[12]Calcs!#REF!</definedName>
    <definedName name="cap_ffs_prior" localSheetId="5">[12]Calcs!#REF!</definedName>
    <definedName name="cap_ffs_prior">[12]Calcs!#REF!</definedName>
    <definedName name="cap_hk">[9]Hidfac!$H$63</definedName>
    <definedName name="cap_hkw">[9]Hidfac!$L$63</definedName>
    <definedName name="cap_line1" localSheetId="11">#REF!</definedName>
    <definedName name="cap_line1" localSheetId="8">#REF!</definedName>
    <definedName name="cap_line1" localSheetId="7">#REF!</definedName>
    <definedName name="cap_line1" localSheetId="9">#REF!</definedName>
    <definedName name="cap_line1" localSheetId="10">#REF!</definedName>
    <definedName name="cap_line1" localSheetId="12">#REF!</definedName>
    <definedName name="cap_line1" localSheetId="3">#REF!</definedName>
    <definedName name="cap_line1" localSheetId="1">#REF!</definedName>
    <definedName name="cap_line1" localSheetId="5">#REF!</definedName>
    <definedName name="cap_line1">#REF!</definedName>
    <definedName name="cap_lines">[12]Calcs!$A$85:$IV$87</definedName>
    <definedName name="cap_pe">[9]Hidfac!$I$63</definedName>
    <definedName name="cap_ph">[9]Hidfac!$K$63</definedName>
    <definedName name="cap_pr">[9]Hidfac!$J$63</definedName>
    <definedName name="cap_range">'[9]IBNR Cap Rates'!$A$1:$G$24</definedName>
    <definedName name="capitation_trend_line" localSheetId="11">[12]Calcs!#REF!</definedName>
    <definedName name="capitation_trend_line" localSheetId="8">[12]Calcs!#REF!</definedName>
    <definedName name="capitation_trend_line" localSheetId="7">[12]Calcs!#REF!</definedName>
    <definedName name="capitation_trend_line" localSheetId="9">[12]Calcs!#REF!</definedName>
    <definedName name="capitation_trend_line" localSheetId="10">[12]Calcs!#REF!</definedName>
    <definedName name="capitation_trend_line" localSheetId="12">[12]Calcs!#REF!</definedName>
    <definedName name="capitation_trend_line" localSheetId="3">[12]Calcs!#REF!</definedName>
    <definedName name="capitation_trend_line" localSheetId="0">[12]Calcs!#REF!</definedName>
    <definedName name="capitation_trend_line" localSheetId="1">[12]Calcs!#REF!</definedName>
    <definedName name="capitation_trend_line" localSheetId="5">[12]Calcs!#REF!</definedName>
    <definedName name="capitation_trend_line">[12]Calcs!#REF!</definedName>
    <definedName name="carrier">[9]Hidfac!$G$254</definedName>
    <definedName name="carrier2">[9]Hidfac!$G$255</definedName>
    <definedName name="carveout_line" localSheetId="11">[8]RateSheet!#REF!</definedName>
    <definedName name="carveout_line" localSheetId="8">[8]RateSheet!#REF!</definedName>
    <definedName name="carveout_line" localSheetId="7">[8]RateSheet!#REF!</definedName>
    <definedName name="carveout_line" localSheetId="9">[8]RateSheet!#REF!</definedName>
    <definedName name="carveout_line" localSheetId="10">[8]RateSheet!#REF!</definedName>
    <definedName name="carveout_line" localSheetId="12">[8]RateSheet!#REF!</definedName>
    <definedName name="carveout_line" localSheetId="3">[8]RateSheet!#REF!</definedName>
    <definedName name="carveout_line" localSheetId="0">[8]RateSheet!#REF!</definedName>
    <definedName name="carveout_line" localSheetId="1">[8]RateSheet!#REF!</definedName>
    <definedName name="carveout_line" localSheetId="5">[8]RateSheet!#REF!</definedName>
    <definedName name="carveout_line">[8]RateSheet!#REF!</definedName>
    <definedName name="cats_strategy">[19]Strategy!$A$5:$IV$98</definedName>
    <definedName name="ccm">[9]Hidfac!$C$43</definedName>
    <definedName name="CFAFEETYPE" localSheetId="11">#REF!</definedName>
    <definedName name="CFAFEETYPE" localSheetId="8">#REF!</definedName>
    <definedName name="CFAFEETYPE" localSheetId="7">#REF!</definedName>
    <definedName name="CFAFEETYPE" localSheetId="9">#REF!</definedName>
    <definedName name="CFAFEETYPE" localSheetId="10">#REF!</definedName>
    <definedName name="CFAFEETYPE" localSheetId="12">#REF!</definedName>
    <definedName name="CFAFEETYPE" localSheetId="3">#REF!</definedName>
    <definedName name="CFAFEETYPE" localSheetId="0">#REF!</definedName>
    <definedName name="CFAFEETYPE" localSheetId="1">#REF!</definedName>
    <definedName name="CFAFEETYPE" localSheetId="5">#REF!</definedName>
    <definedName name="CFAFEETYPE">#REF!</definedName>
    <definedName name="CHARGE_COLUMNS" localSheetId="11">#REF!</definedName>
    <definedName name="CHARGE_COLUMNS" localSheetId="8">#REF!</definedName>
    <definedName name="CHARGE_COLUMNS" localSheetId="7">#REF!</definedName>
    <definedName name="CHARGE_COLUMNS" localSheetId="9">#REF!</definedName>
    <definedName name="CHARGE_COLUMNS" localSheetId="10">#REF!</definedName>
    <definedName name="CHARGE_COLUMNS" localSheetId="12">#REF!</definedName>
    <definedName name="CHARGE_COLUMNS" localSheetId="3">#REF!</definedName>
    <definedName name="CHARGE_COLUMNS" localSheetId="1">#REF!</definedName>
    <definedName name="CHARGE_COLUMNS" localSheetId="5">#REF!</definedName>
    <definedName name="CHARGE_COLUMNS">#REF!</definedName>
    <definedName name="CHARGE_EE1" localSheetId="11">#REF!</definedName>
    <definedName name="CHARGE_EE1" localSheetId="8">#REF!</definedName>
    <definedName name="CHARGE_EE1" localSheetId="7">#REF!</definedName>
    <definedName name="CHARGE_EE1" localSheetId="9">#REF!</definedName>
    <definedName name="CHARGE_EE1" localSheetId="10">#REF!</definedName>
    <definedName name="CHARGE_EE1" localSheetId="12">#REF!</definedName>
    <definedName name="CHARGE_EE1" localSheetId="3">#REF!</definedName>
    <definedName name="CHARGE_EE1" localSheetId="1">#REF!</definedName>
    <definedName name="CHARGE_EE1" localSheetId="5">#REF!</definedName>
    <definedName name="CHARGE_EE1">#REF!</definedName>
    <definedName name="CHARGE_EE2" localSheetId="11">#REF!</definedName>
    <definedName name="CHARGE_EE2" localSheetId="8">#REF!</definedName>
    <definedName name="CHARGE_EE2" localSheetId="7">#REF!</definedName>
    <definedName name="CHARGE_EE2" localSheetId="9">#REF!</definedName>
    <definedName name="CHARGE_EE2" localSheetId="10">#REF!</definedName>
    <definedName name="CHARGE_EE2" localSheetId="12">#REF!</definedName>
    <definedName name="CHARGE_EE2" localSheetId="3">#REF!</definedName>
    <definedName name="CHARGE_EE2" localSheetId="1">#REF!</definedName>
    <definedName name="CHARGE_EE2" localSheetId="5">#REF!</definedName>
    <definedName name="CHARGE_EE2">#REF!</definedName>
    <definedName name="CHARGE_EE3" localSheetId="11">#REF!</definedName>
    <definedName name="CHARGE_EE3" localSheetId="8">#REF!</definedName>
    <definedName name="CHARGE_EE3" localSheetId="7">#REF!</definedName>
    <definedName name="CHARGE_EE3" localSheetId="9">#REF!</definedName>
    <definedName name="CHARGE_EE3" localSheetId="10">#REF!</definedName>
    <definedName name="CHARGE_EE3" localSheetId="12">#REF!</definedName>
    <definedName name="CHARGE_EE3" localSheetId="3">#REF!</definedName>
    <definedName name="CHARGE_EE3" localSheetId="1">#REF!</definedName>
    <definedName name="CHARGE_EE3" localSheetId="5">#REF!</definedName>
    <definedName name="CHARGE_EE3">#REF!</definedName>
    <definedName name="CHARGE_EE4" localSheetId="11">#REF!</definedName>
    <definedName name="CHARGE_EE4" localSheetId="8">#REF!</definedName>
    <definedName name="CHARGE_EE4" localSheetId="7">#REF!</definedName>
    <definedName name="CHARGE_EE4" localSheetId="9">#REF!</definedName>
    <definedName name="CHARGE_EE4" localSheetId="10">#REF!</definedName>
    <definedName name="CHARGE_EE4" localSheetId="12">#REF!</definedName>
    <definedName name="CHARGE_EE4" localSheetId="3">#REF!</definedName>
    <definedName name="CHARGE_EE4" localSheetId="1">#REF!</definedName>
    <definedName name="CHARGE_EE4" localSheetId="5">#REF!</definedName>
    <definedName name="CHARGE_EE4">#REF!</definedName>
    <definedName name="CHARGE_EE5" localSheetId="11">#REF!</definedName>
    <definedName name="CHARGE_EE5" localSheetId="8">#REF!</definedName>
    <definedName name="CHARGE_EE5" localSheetId="7">#REF!</definedName>
    <definedName name="CHARGE_EE5" localSheetId="9">#REF!</definedName>
    <definedName name="CHARGE_EE5" localSheetId="10">#REF!</definedName>
    <definedName name="CHARGE_EE5" localSheetId="12">#REF!</definedName>
    <definedName name="CHARGE_EE5" localSheetId="3">#REF!</definedName>
    <definedName name="CHARGE_EE5" localSheetId="1">#REF!</definedName>
    <definedName name="CHARGE_EE5" localSheetId="5">#REF!</definedName>
    <definedName name="CHARGE_EE5">#REF!</definedName>
    <definedName name="charge_range" localSheetId="11">#REF!</definedName>
    <definedName name="charge_range" localSheetId="8">#REF!</definedName>
    <definedName name="charge_range" localSheetId="7">#REF!</definedName>
    <definedName name="charge_range" localSheetId="9">#REF!</definedName>
    <definedName name="charge_range" localSheetId="10">#REF!</definedName>
    <definedName name="charge_range" localSheetId="12">#REF!</definedName>
    <definedName name="charge_range" localSheetId="3">#REF!</definedName>
    <definedName name="charge_range" localSheetId="1">#REF!</definedName>
    <definedName name="charge_range" localSheetId="5">#REF!</definedName>
    <definedName name="charge_range">#REF!</definedName>
    <definedName name="CHARGE_ROWS" localSheetId="11">#REF!</definedName>
    <definedName name="CHARGE_ROWS" localSheetId="8">#REF!</definedName>
    <definedName name="CHARGE_ROWS" localSheetId="7">#REF!</definedName>
    <definedName name="CHARGE_ROWS" localSheetId="9">#REF!</definedName>
    <definedName name="CHARGE_ROWS" localSheetId="10">#REF!</definedName>
    <definedName name="CHARGE_ROWS" localSheetId="12">#REF!</definedName>
    <definedName name="CHARGE_ROWS" localSheetId="3">#REF!</definedName>
    <definedName name="CHARGE_ROWS" localSheetId="1">#REF!</definedName>
    <definedName name="CHARGE_ROWS" localSheetId="5">#REF!</definedName>
    <definedName name="CHARGE_ROWS">#REF!</definedName>
    <definedName name="CHARGE2" localSheetId="11">#REF!</definedName>
    <definedName name="CHARGE2" localSheetId="8">#REF!</definedName>
    <definedName name="CHARGE2" localSheetId="7">#REF!</definedName>
    <definedName name="CHARGE2" localSheetId="9">#REF!</definedName>
    <definedName name="CHARGE2" localSheetId="10">#REF!</definedName>
    <definedName name="CHARGE2" localSheetId="12">#REF!</definedName>
    <definedName name="CHARGE2" localSheetId="3">#REF!</definedName>
    <definedName name="CHARGE2" localSheetId="1">#REF!</definedName>
    <definedName name="CHARGE2" localSheetId="5">#REF!</definedName>
    <definedName name="CHARGE2">#REF!</definedName>
    <definedName name="CHARGE3" localSheetId="11">#REF!</definedName>
    <definedName name="CHARGE3" localSheetId="8">#REF!</definedName>
    <definedName name="CHARGE3" localSheetId="7">#REF!</definedName>
    <definedName name="CHARGE3" localSheetId="9">#REF!</definedName>
    <definedName name="CHARGE3" localSheetId="10">#REF!</definedName>
    <definedName name="CHARGE3" localSheetId="12">#REF!</definedName>
    <definedName name="CHARGE3" localSheetId="3">#REF!</definedName>
    <definedName name="CHARGE3" localSheetId="1">#REF!</definedName>
    <definedName name="CHARGE3" localSheetId="5">#REF!</definedName>
    <definedName name="CHARGE3">#REF!</definedName>
    <definedName name="CHARGE4" localSheetId="11">#REF!</definedName>
    <definedName name="CHARGE4" localSheetId="8">#REF!</definedName>
    <definedName name="CHARGE4" localSheetId="7">#REF!</definedName>
    <definedName name="CHARGE4" localSheetId="9">#REF!</definedName>
    <definedName name="CHARGE4" localSheetId="10">#REF!</definedName>
    <definedName name="CHARGE4" localSheetId="12">#REF!</definedName>
    <definedName name="CHARGE4" localSheetId="3">#REF!</definedName>
    <definedName name="CHARGE4" localSheetId="1">#REF!</definedName>
    <definedName name="CHARGE4" localSheetId="5">#REF!</definedName>
    <definedName name="CHARGE4">#REF!</definedName>
    <definedName name="CHARGE5" localSheetId="11">#REF!</definedName>
    <definedName name="CHARGE5" localSheetId="8">#REF!</definedName>
    <definedName name="CHARGE5" localSheetId="7">#REF!</definedName>
    <definedName name="CHARGE5" localSheetId="9">#REF!</definedName>
    <definedName name="CHARGE5" localSheetId="10">#REF!</definedName>
    <definedName name="CHARGE5" localSheetId="12">#REF!</definedName>
    <definedName name="CHARGE5" localSheetId="3">#REF!</definedName>
    <definedName name="CHARGE5" localSheetId="1">#REF!</definedName>
    <definedName name="CHARGE5" localSheetId="5">#REF!</definedName>
    <definedName name="CHARGE5">#REF!</definedName>
    <definedName name="charges">[8]RateSheet!$A$41:$IV$53</definedName>
    <definedName name="charges_accountcode">[12]Charges!$A$3:$IV$3</definedName>
    <definedName name="charges_asl" localSheetId="11">[20]Charges!#REF!</definedName>
    <definedName name="charges_asl" localSheetId="8">[20]Charges!#REF!</definedName>
    <definedName name="charges_asl" localSheetId="7">[20]Charges!#REF!</definedName>
    <definedName name="charges_asl" localSheetId="9">[20]Charges!#REF!</definedName>
    <definedName name="charges_asl" localSheetId="10">[20]Charges!#REF!</definedName>
    <definedName name="charges_asl" localSheetId="12">[20]Charges!#REF!</definedName>
    <definedName name="charges_asl" localSheetId="3">[20]Charges!#REF!</definedName>
    <definedName name="charges_asl" localSheetId="0">[20]Charges!#REF!</definedName>
    <definedName name="charges_asl" localSheetId="1">[20]Charges!#REF!</definedName>
    <definedName name="charges_asl" localSheetId="5">[20]Charges!#REF!</definedName>
    <definedName name="charges_asl">[20]Charges!#REF!</definedName>
    <definedName name="charges_asl_pcpm">[14]Charges!$A$28:$IV$30</definedName>
    <definedName name="charges_asl_percent">[14]Charges!$A$31:$IV$32</definedName>
    <definedName name="charges_aso">[9]Charges!$A$20:$IV$25</definedName>
    <definedName name="charges_aso_ssl">[9]Charges!$A$23:$IV$24</definedName>
    <definedName name="charges_clear_range">[9]Charges!$E$9:$H$43</definedName>
    <definedName name="charges_clear_range2">[14]Charges!$E$8:$H$73</definedName>
    <definedName name="charges_commission">[12]Charges!$A$47:$IV$47</definedName>
    <definedName name="CHARGES_COST_PLUS" localSheetId="11">#REF!</definedName>
    <definedName name="CHARGES_COST_PLUS" localSheetId="8">#REF!</definedName>
    <definedName name="CHARGES_COST_PLUS" localSheetId="7">#REF!</definedName>
    <definedName name="CHARGES_COST_PLUS" localSheetId="9">#REF!</definedName>
    <definedName name="CHARGES_COST_PLUS" localSheetId="10">#REF!</definedName>
    <definedName name="CHARGES_COST_PLUS" localSheetId="12">#REF!</definedName>
    <definedName name="CHARGES_COST_PLUS" localSheetId="3">#REF!</definedName>
    <definedName name="CHARGES_COST_PLUS" localSheetId="1">#REF!</definedName>
    <definedName name="CHARGES_COST_PLUS" localSheetId="5">#REF!</definedName>
    <definedName name="CHARGES_COST_PLUS">#REF!</definedName>
    <definedName name="charges_drug_credit">[14]Charges!$A$40:$IV$41</definedName>
    <definedName name="charges_enrollment">[12]Charges!$A$10:$IV$10</definedName>
    <definedName name="charges_hmc">[9]Charges!$A$38:$IV$39</definedName>
    <definedName name="charges_ibnr_cap">[14]Charges!$A$33:$IV$37</definedName>
    <definedName name="charges_ibnr_pcpm">[14]Charges!$A$33:$IV$34</definedName>
    <definedName name="charges_ibnr_percent">[14]Charges!$A$35:$IV$36</definedName>
    <definedName name="charges_ibnrcap">[12]Charges!$A$25:$IV$26</definedName>
    <definedName name="CHARGES_NON_STANDARD" localSheetId="11">#REF!</definedName>
    <definedName name="CHARGES_NON_STANDARD" localSheetId="8">#REF!</definedName>
    <definedName name="CHARGES_NON_STANDARD" localSheetId="7">#REF!</definedName>
    <definedName name="CHARGES_NON_STANDARD" localSheetId="9">#REF!</definedName>
    <definedName name="CHARGES_NON_STANDARD" localSheetId="10">#REF!</definedName>
    <definedName name="CHARGES_NON_STANDARD" localSheetId="12">#REF!</definedName>
    <definedName name="CHARGES_NON_STANDARD" localSheetId="3">#REF!</definedName>
    <definedName name="CHARGES_NON_STANDARD" localSheetId="1">#REF!</definedName>
    <definedName name="CHARGES_NON_STANDARD" localSheetId="5">#REF!</definedName>
    <definedName name="CHARGES_NON_STANDARD">#REF!</definedName>
    <definedName name="charges_place1">[9]Charges!$E$9</definedName>
    <definedName name="charges_place2">[9]Charges!$F$9</definedName>
    <definedName name="charges_place3">[9]Charges!$G$9</definedName>
    <definedName name="charges_place4">[9]Charges!$H$9</definedName>
    <definedName name="charges_reinsurance">[14]Charges!$A$22:$IV$36</definedName>
    <definedName name="charges_reserve">[12]Charges!$A$37:$IV$39</definedName>
    <definedName name="charges_reserve_pcpm">[14]Charges!$A$56:$IV$59</definedName>
    <definedName name="charges_reserve_percent">[14]Charges!$A$60:$IV$62</definedName>
    <definedName name="charges_revise">[9]Charges!$A$45:$IV$45</definedName>
    <definedName name="charges_risk">[12]Charges!$A$35:$IV$36</definedName>
    <definedName name="charges_risk_pcpm">[14]Charges!$A$51:$IV$53</definedName>
    <definedName name="charges_risk_percent">[14]Charges!$A$54:$IV$55</definedName>
    <definedName name="charges_ssl_pcpm">[14]Charges!$A$23:$IV$25</definedName>
    <definedName name="charges_ssl_percent">[14]Charges!$A$26:$IV$27</definedName>
    <definedName name="charges_tax">[12]Charges!$A$40:$IV$41</definedName>
    <definedName name="charges_transfer">[12]Charges!$A$49:$IV$49</definedName>
    <definedName name="CHARGES_TRIGGER" localSheetId="11">#REF!</definedName>
    <definedName name="CHARGES_TRIGGER" localSheetId="8">#REF!</definedName>
    <definedName name="CHARGES_TRIGGER" localSheetId="7">#REF!</definedName>
    <definedName name="CHARGES_TRIGGER" localSheetId="9">#REF!</definedName>
    <definedName name="CHARGES_TRIGGER" localSheetId="10">#REF!</definedName>
    <definedName name="CHARGES_TRIGGER" localSheetId="12">#REF!</definedName>
    <definedName name="CHARGES_TRIGGER" localSheetId="3">#REF!</definedName>
    <definedName name="CHARGES_TRIGGER" localSheetId="1">#REF!</definedName>
    <definedName name="CHARGES_TRIGGER" localSheetId="5">#REF!</definedName>
    <definedName name="CHARGES_TRIGGER">#REF!</definedName>
    <definedName name="charges_variable">[12]Charges!$A$33:$IV$34</definedName>
    <definedName name="charges_variable_admin">[14]Charges!$A$45:$IV$49</definedName>
    <definedName name="charges_variable_pcpm">[14]Charges!$A$45:$IV$47</definedName>
    <definedName name="charges_variable_percent">[14]Charges!$A$48:$IV$49</definedName>
    <definedName name="charges_varibale_admin">[14]Charges!$A$45:$IV$49</definedName>
    <definedName name="charges_vision">[9]Charges!$A$41:$IV$42</definedName>
    <definedName name="charges1">[9]Hidfac!$F$455:$F$487</definedName>
    <definedName name="charges2">[9]Hidfac!$G$455:$G$487</definedName>
    <definedName name="charges3">[9]Hidfac!$H$455:$H$487</definedName>
    <definedName name="charges4">[9]Hidfac!$I$455:$I$487</definedName>
    <definedName name="ChargesFIHide">[16]ChargesFI!$B$14:$B$18,[16]ChargesFI!$B$24:$B$25</definedName>
    <definedName name="ChargesNafVAPCPM">[14]Charges!$A$17:$IV$18</definedName>
    <definedName name="ChargesNafVaPercent">[14]Charges!$A$13:$IV$14</definedName>
    <definedName name="ChargesOosNafOffset">[14]Charges!$A$50:$IV$50</definedName>
    <definedName name="ChargesOOSNAfPCPM">[14]Charges!$A$19:$IV$20</definedName>
    <definedName name="ChargesOOSNafPercent">[14]Charges!$A$15:$IV$16</definedName>
    <definedName name="ChargesPerScriptLines">[14]Charges!$A$43:$IV$44</definedName>
    <definedName name="ChargesVariableTermination1">[18]Charges!$A$22,[18]Charges!$A$23,[18]Charges!$A$18</definedName>
    <definedName name="child_e" localSheetId="11">[8]RateSheet!#REF!</definedName>
    <definedName name="child_e" localSheetId="8">[8]RateSheet!#REF!</definedName>
    <definedName name="child_e" localSheetId="7">[8]RateSheet!#REF!</definedName>
    <definedName name="child_e" localSheetId="9">[8]RateSheet!#REF!</definedName>
    <definedName name="child_e" localSheetId="10">[8]RateSheet!#REF!</definedName>
    <definedName name="child_e" localSheetId="12">[8]RateSheet!#REF!</definedName>
    <definedName name="child_e" localSheetId="3">[8]RateSheet!#REF!</definedName>
    <definedName name="child_e" localSheetId="0">[8]RateSheet!#REF!</definedName>
    <definedName name="child_e" localSheetId="1">[8]RateSheet!#REF!</definedName>
    <definedName name="child_e" localSheetId="5">[8]RateSheet!#REF!</definedName>
    <definedName name="child_e">[8]RateSheet!#REF!</definedName>
    <definedName name="children_e" localSheetId="11">[8]RateSheet!#REF!</definedName>
    <definedName name="children_e" localSheetId="8">[8]RateSheet!#REF!</definedName>
    <definedName name="children_e" localSheetId="7">[8]RateSheet!#REF!</definedName>
    <definedName name="children_e" localSheetId="9">[8]RateSheet!#REF!</definedName>
    <definedName name="children_e" localSheetId="10">[8]RateSheet!#REF!</definedName>
    <definedName name="children_e" localSheetId="12">[8]RateSheet!#REF!</definedName>
    <definedName name="children_e" localSheetId="3">[8]RateSheet!#REF!</definedName>
    <definedName name="children_e" localSheetId="0">[8]RateSheet!#REF!</definedName>
    <definedName name="children_e" localSheetId="1">[8]RateSheet!#REF!</definedName>
    <definedName name="children_e" localSheetId="5">[8]RateSheet!#REF!</definedName>
    <definedName name="children_e">[8]RateSheet!#REF!</definedName>
    <definedName name="ChoicePlus" localSheetId="11">#REF!</definedName>
    <definedName name="ChoicePlus" localSheetId="8">#REF!</definedName>
    <definedName name="ChoicePlus" localSheetId="7">#REF!</definedName>
    <definedName name="ChoicePlus" localSheetId="9">#REF!</definedName>
    <definedName name="ChoicePlus" localSheetId="10">#REF!</definedName>
    <definedName name="ChoicePlus" localSheetId="12">#REF!</definedName>
    <definedName name="ChoicePlus" localSheetId="3">#REF!</definedName>
    <definedName name="ChoicePlus" localSheetId="5">#REF!</definedName>
    <definedName name="ChoicePlus">#REF!</definedName>
    <definedName name="CL_POL" localSheetId="1">[1]CMITS!$B$24</definedName>
    <definedName name="CL_POL">[2]CMITS!$B$24</definedName>
    <definedName name="claims_choice_drug">[9]Calcs!$S$85</definedName>
    <definedName name="claims_choice_line">[9]Calcs!$A$85:$IV$86</definedName>
    <definedName name="claims_choice_load">[9]Calcs!$R$85</definedName>
    <definedName name="claims_date" localSheetId="11">#REF!</definedName>
    <definedName name="claims_date" localSheetId="8">#REF!</definedName>
    <definedName name="claims_date" localSheetId="7">#REF!</definedName>
    <definedName name="claims_date" localSheetId="9">#REF!</definedName>
    <definedName name="claims_date" localSheetId="10">#REF!</definedName>
    <definedName name="claims_date" localSheetId="12">#REF!</definedName>
    <definedName name="claims_date" localSheetId="3">#REF!</definedName>
    <definedName name="claims_date" localSheetId="0">#REF!</definedName>
    <definedName name="claims_date" localSheetId="1">#REF!</definedName>
    <definedName name="claims_date" localSheetId="6">#REF!</definedName>
    <definedName name="claims_date" localSheetId="5">#REF!</definedName>
    <definedName name="claims_date">#REF!</definedName>
    <definedName name="claims_fluc">[15]Calcs!$R$112</definedName>
    <definedName name="claims_irow1">'[9]Access Import'!$A$49</definedName>
    <definedName name="claims_irow10">'[9]Access Import'!$A$58</definedName>
    <definedName name="claims_irow11">'[9]Access Import'!$A$59</definedName>
    <definedName name="claims_irow12">'[9]Access Import'!$A$60</definedName>
    <definedName name="claims_irow13">'[9]Access Import'!$A$61</definedName>
    <definedName name="claims_irow2">'[9]Access Import'!$A$50</definedName>
    <definedName name="claims_irow3">'[9]Access Import'!$A$51</definedName>
    <definedName name="claims_irow4">'[9]Access Import'!$A$52</definedName>
    <definedName name="claims_irow5">'[9]Access Import'!$A$53</definedName>
    <definedName name="claims_irow6">'[9]Access Import'!$A$54</definedName>
    <definedName name="claims_irow7">'[9]Access Import'!$A$55</definedName>
    <definedName name="claims_irow8">'[9]Access Import'!$A$56</definedName>
    <definedName name="claims_irow9">'[9]Access Import'!$A$57</definedName>
    <definedName name="claims_row1">'[9]Access Export'!$A$49</definedName>
    <definedName name="claims_row10">'[9]Access Export'!$A$58</definedName>
    <definedName name="claims_row11">'[9]Access Export'!$A$59</definedName>
    <definedName name="claims_row12">'[9]Access Export'!$A$60</definedName>
    <definedName name="claims_row2">'[9]Access Export'!$A$50</definedName>
    <definedName name="claims_row3">'[9]Access Export'!$A$51</definedName>
    <definedName name="claims_row4">'[9]Access Export'!$A$52</definedName>
    <definedName name="claims_row5">'[9]Access Export'!$A$53</definedName>
    <definedName name="claims_row6">'[9]Access Export'!$A$54</definedName>
    <definedName name="claims_row7">'[9]Access Export'!$A$55</definedName>
    <definedName name="claims_row8">'[9]Access Export'!$A$56</definedName>
    <definedName name="claims_row9">'[9]Access Export'!$A$57</definedName>
    <definedName name="claims_trigger_rate">[9]Calcs!$R$125</definedName>
    <definedName name="ClaimsDevGASpouse">[16]ClaimsPCPMDevFI!$B$13,[16]ClaimsPCPMDevFI!$B$13</definedName>
    <definedName name="class1">'[21]Class 1 Pivot table'!$A$2:$I$47</definedName>
    <definedName name="Class1_PPO" localSheetId="11">#REF!</definedName>
    <definedName name="Class1_PPO" localSheetId="8">#REF!</definedName>
    <definedName name="Class1_PPO" localSheetId="7">#REF!</definedName>
    <definedName name="Class1_PPO" localSheetId="9">#REF!</definedName>
    <definedName name="Class1_PPO" localSheetId="10">#REF!</definedName>
    <definedName name="Class1_PPO" localSheetId="12">#REF!</definedName>
    <definedName name="Class1_PPO" localSheetId="3">#REF!</definedName>
    <definedName name="Class1_PPO" localSheetId="5">#REF!</definedName>
    <definedName name="Class1_PPO">#REF!</definedName>
    <definedName name="class2">'[21]Class 2 Pivot Table'!$A$2:$I$268</definedName>
    <definedName name="Class2_PPO" localSheetId="11">#REF!</definedName>
    <definedName name="Class2_PPO" localSheetId="8">#REF!</definedName>
    <definedName name="Class2_PPO" localSheetId="7">#REF!</definedName>
    <definedName name="Class2_PPO" localSheetId="9">#REF!</definedName>
    <definedName name="Class2_PPO" localSheetId="10">#REF!</definedName>
    <definedName name="Class2_PPO" localSheetId="12">#REF!</definedName>
    <definedName name="Class2_PPO" localSheetId="3">#REF!</definedName>
    <definedName name="Class2_PPO" localSheetId="5">#REF!</definedName>
    <definedName name="Class2_PPO">#REF!</definedName>
    <definedName name="class3">'[21]Class 3 Pivot Table'!$A$2:$G$28</definedName>
    <definedName name="Class3_PPO" localSheetId="11">#REF!</definedName>
    <definedName name="Class3_PPO" localSheetId="8">#REF!</definedName>
    <definedName name="Class3_PPO" localSheetId="7">#REF!</definedName>
    <definedName name="Class3_PPO" localSheetId="9">#REF!</definedName>
    <definedName name="Class3_PPO" localSheetId="10">#REF!</definedName>
    <definedName name="Class3_PPO" localSheetId="12">#REF!</definedName>
    <definedName name="Class3_PPO" localSheetId="3">#REF!</definedName>
    <definedName name="Class3_PPO" localSheetId="5">#REF!</definedName>
    <definedName name="Class3_PPO">#REF!</definedName>
    <definedName name="class4">'[21]Class 4 Pivot Table'!$A$2:$H$97</definedName>
    <definedName name="Class4_PPO" localSheetId="11">#REF!</definedName>
    <definedName name="Class4_PPO" localSheetId="8">#REF!</definedName>
    <definedName name="Class4_PPO" localSheetId="7">#REF!</definedName>
    <definedName name="Class4_PPO" localSheetId="9">#REF!</definedName>
    <definedName name="Class4_PPO" localSheetId="10">#REF!</definedName>
    <definedName name="Class4_PPO" localSheetId="12">#REF!</definedName>
    <definedName name="Class4_PPO" localSheetId="3">#REF!</definedName>
    <definedName name="Class4_PPO" localSheetId="5">#REF!</definedName>
    <definedName name="Class4_PPO">#REF!</definedName>
    <definedName name="class5">'[21]Class 5 Pivot Table'!$A$2:$I$35</definedName>
    <definedName name="CLPROC" localSheetId="1">[1]CMITS!$F$38</definedName>
    <definedName name="CLPROC">[2]CMITS!$F$38</definedName>
    <definedName name="CLVOL" localSheetId="1">[1]CMITS!$D$24</definedName>
    <definedName name="CLVOL">[2]CMITS!$D$24</definedName>
    <definedName name="CMPProfit" localSheetId="11">#REF!</definedName>
    <definedName name="CMPProfit" localSheetId="8">#REF!</definedName>
    <definedName name="CMPProfit" localSheetId="7">#REF!</definedName>
    <definedName name="CMPProfit" localSheetId="9">#REF!</definedName>
    <definedName name="CMPProfit" localSheetId="10">#REF!</definedName>
    <definedName name="CMPProfit" localSheetId="12">#REF!</definedName>
    <definedName name="CMPProfit" localSheetId="3">#REF!</definedName>
    <definedName name="CMPProfit" localSheetId="5">#REF!</definedName>
    <definedName name="CMPProfit">#REF!</definedName>
    <definedName name="co_e" localSheetId="11">[8]RateSheet!#REF!</definedName>
    <definedName name="co_e" localSheetId="8">[8]RateSheet!#REF!</definedName>
    <definedName name="co_e" localSheetId="7">[8]RateSheet!#REF!</definedName>
    <definedName name="co_e" localSheetId="9">[8]RateSheet!#REF!</definedName>
    <definedName name="co_e" localSheetId="10">[8]RateSheet!#REF!</definedName>
    <definedName name="co_e" localSheetId="12">[8]RateSheet!#REF!</definedName>
    <definedName name="co_e" localSheetId="3">[8]RateSheet!#REF!</definedName>
    <definedName name="co_e" localSheetId="0">[8]RateSheet!#REF!</definedName>
    <definedName name="co_e" localSheetId="1">[8]RateSheet!#REF!</definedName>
    <definedName name="co_e" localSheetId="5">[8]RateSheet!#REF!</definedName>
    <definedName name="co_e">[8]RateSheet!#REF!</definedName>
    <definedName name="codes_sales">[9]Codes!$B$1:$G$65536</definedName>
    <definedName name="codes_underwriters">[9]Codes!$H$1:$L$65536</definedName>
    <definedName name="COLUMN_C">[8]RateSheet!$C$1:$C$65536</definedName>
    <definedName name="com_peree">[9]General!$K$25</definedName>
    <definedName name="com_peree_renewal">[9]General!$K$26</definedName>
    <definedName name="combine_opt1">[9]General!$J$11</definedName>
    <definedName name="combine_opt2">[9]General!$J$12</definedName>
    <definedName name="combine_opt3">[9]General!$J$13</definedName>
    <definedName name="combine_opt4">[9]General!$J$14</definedName>
    <definedName name="comm">[9]Hidfac!$C$442</definedName>
    <definedName name="comm_peree">[22]INPUT!$F$142</definedName>
    <definedName name="comm_ren_scale">[9]General!$E$26</definedName>
    <definedName name="COMMISSION">[22]INPUT!$I$136</definedName>
    <definedName name="commission_check">'[19]Rate Review'!$L$8</definedName>
    <definedName name="commission_current">[9]Hidfac!$C$264</definedName>
    <definedName name="commission_income">[9]Hidfac!$G$259</definedName>
    <definedName name="commission_peree">[9]General!$K$25</definedName>
    <definedName name="commission_renewal">[9]Hidfac!$C$263</definedName>
    <definedName name="commission1" localSheetId="11">[13]RateSheet!#REF!</definedName>
    <definedName name="commission1" localSheetId="8">[13]RateSheet!#REF!</definedName>
    <definedName name="commission1" localSheetId="7">[13]RateSheet!#REF!</definedName>
    <definedName name="commission1" localSheetId="9">[13]RateSheet!#REF!</definedName>
    <definedName name="commission1" localSheetId="10">[13]RateSheet!#REF!</definedName>
    <definedName name="commission1" localSheetId="12">[13]RateSheet!#REF!</definedName>
    <definedName name="commission1" localSheetId="3">[13]RateSheet!#REF!</definedName>
    <definedName name="commission1" localSheetId="0">[13]RateSheet!#REF!</definedName>
    <definedName name="commission1" localSheetId="1">[13]RateSheet!#REF!</definedName>
    <definedName name="commission1" localSheetId="5">[13]RateSheet!#REF!</definedName>
    <definedName name="commission1">[13]RateSheet!#REF!</definedName>
    <definedName name="Commissions" localSheetId="11">#REF!</definedName>
    <definedName name="Commissions" localSheetId="8">#REF!</definedName>
    <definedName name="Commissions" localSheetId="7">#REF!</definedName>
    <definedName name="Commissions" localSheetId="9">#REF!</definedName>
    <definedName name="Commissions" localSheetId="10">#REF!</definedName>
    <definedName name="Commissions" localSheetId="12">#REF!</definedName>
    <definedName name="Commissions" localSheetId="3">#REF!</definedName>
    <definedName name="Commissions" localSheetId="1">#REF!</definedName>
    <definedName name="Commissions" localSheetId="5">#REF!</definedName>
    <definedName name="Commissions">#REF!</definedName>
    <definedName name="comp" localSheetId="11">#REF!</definedName>
    <definedName name="comp" localSheetId="8">#REF!</definedName>
    <definedName name="comp" localSheetId="7">#REF!</definedName>
    <definedName name="comp" localSheetId="9">#REF!</definedName>
    <definedName name="comp" localSheetId="10">#REF!</definedName>
    <definedName name="comp" localSheetId="12">#REF!</definedName>
    <definedName name="comp" localSheetId="3">#REF!</definedName>
    <definedName name="comp" localSheetId="1">#REF!</definedName>
    <definedName name="comp" localSheetId="5">#REF!</definedName>
    <definedName name="comp">#REF!</definedName>
    <definedName name="Company">'[23]Cover Page'!$A$9</definedName>
    <definedName name="ConnectString">[14]Hidfac!$B$513</definedName>
    <definedName name="contract_end">[10]hidfac!$C$262</definedName>
    <definedName name="contract_end_date">[9]Hidfac!$D$291</definedName>
    <definedName name="contract_period">[10]hidfac!$C$270</definedName>
    <definedName name="conversion_option1">[12]Hidfac!$B$546:$G$546</definedName>
    <definedName name="conversion_option2">[12]Hidfac!$B$547:$G$547</definedName>
    <definedName name="conversion_option3">[12]Hidfac!$B$546:$G$548</definedName>
    <definedName name="conversion_option4">[12]Hidfac!$B$549:$G$549</definedName>
    <definedName name="convert_import1">'[12]Access Import'!$BD$42</definedName>
    <definedName name="convert_import2">'[12]Access Import'!$BD$45</definedName>
    <definedName name="convert_import3">'[12]Access Import'!$BD$48</definedName>
    <definedName name="convert_import4">'[12]Access Import'!$BD$51</definedName>
    <definedName name="copay1">[9]Hidfac!$D$22</definedName>
    <definedName name="copay2">[9]Hidfac!$D$23</definedName>
    <definedName name="copay3">[9]Hidfac!$D$24</definedName>
    <definedName name="copay4">[9]Hidfac!$D$25</definedName>
    <definedName name="CopyDidUNo" localSheetId="11">#REF!</definedName>
    <definedName name="CopyDidUNo" localSheetId="8">#REF!</definedName>
    <definedName name="CopyDidUNo" localSheetId="7">#REF!</definedName>
    <definedName name="CopyDidUNo" localSheetId="9">#REF!</definedName>
    <definedName name="CopyDidUNo" localSheetId="10">#REF!</definedName>
    <definedName name="CopyDidUNo" localSheetId="12">#REF!</definedName>
    <definedName name="CopyDidUNo" localSheetId="3">#REF!</definedName>
    <definedName name="CopyDidUNo" localSheetId="5">#REF!</definedName>
    <definedName name="CopyDidUNo">#REF!</definedName>
    <definedName name="corp" localSheetId="11">#REF!</definedName>
    <definedName name="corp" localSheetId="8">#REF!</definedName>
    <definedName name="corp" localSheetId="7">#REF!</definedName>
    <definedName name="corp" localSheetId="9">#REF!</definedName>
    <definedName name="corp" localSheetId="10">#REF!</definedName>
    <definedName name="corp" localSheetId="12">#REF!</definedName>
    <definedName name="corp" localSheetId="3">#REF!</definedName>
    <definedName name="corp" localSheetId="5">#REF!</definedName>
    <definedName name="corp">#REF!</definedName>
    <definedName name="cos_row1">[8]RateSheet!$A$61:$IV$61</definedName>
    <definedName name="cos_row2">[8]RateSheet!$A$63:$IV$63</definedName>
    <definedName name="COSMOS_ARP3___Trigger1_F___APT" localSheetId="11">#REF!</definedName>
    <definedName name="COSMOS_ARP3___Trigger1_F___APT" localSheetId="8">#REF!</definedName>
    <definedName name="COSMOS_ARP3___Trigger1_F___APT" localSheetId="7">#REF!</definedName>
    <definedName name="COSMOS_ARP3___Trigger1_F___APT" localSheetId="9">#REF!</definedName>
    <definedName name="COSMOS_ARP3___Trigger1_F___APT" localSheetId="10">#REF!</definedName>
    <definedName name="COSMOS_ARP3___Trigger1_F___APT" localSheetId="12">#REF!</definedName>
    <definedName name="COSMOS_ARP3___Trigger1_F___APT" localSheetId="3">#REF!</definedName>
    <definedName name="COSMOS_ARP3___Trigger1_F___APT" localSheetId="5">#REF!</definedName>
    <definedName name="COSMOS_ARP3___Trigger1_F___APT">#REF!</definedName>
    <definedName name="cover_ba1">[9]Cover!$A$22:$IV$22</definedName>
    <definedName name="cover_ba2">[9]Cover!$A$26:$IV$26</definedName>
    <definedName name="cover_ba3">[9]Cover!$A$28:$IV$28</definedName>
    <definedName name="cover_hmo2">[9]Cover!$A$31:$IV$31</definedName>
    <definedName name="cover_tri1">[9]Cover!$A$27:$IV$27</definedName>
    <definedName name="cover_tri2">[9]Cover!$A$32:$IV$32</definedName>
    <definedName name="cred_factor_calcs">[9]Hidfac!$A$386:$E$424</definedName>
    <definedName name="cred_factors">[9]Hidfac!$A$386</definedName>
    <definedName name="cred_group">[9]Calcs!$D$2</definedName>
    <definedName name="cred_range1">'[9]RUA Pros 250'!$B$3:$L$23</definedName>
    <definedName name="cred_rua">'[9]RUA Pros 250'!$A$1:$K$30</definedName>
    <definedName name="cred_rua?">[9]Hidfac!$C$259</definedName>
    <definedName name="CT_commtable" localSheetId="11">#REF!</definedName>
    <definedName name="CT_commtable" localSheetId="8">#REF!</definedName>
    <definedName name="CT_commtable" localSheetId="7">#REF!</definedName>
    <definedName name="CT_commtable" localSheetId="9">#REF!</definedName>
    <definedName name="CT_commtable" localSheetId="10">#REF!</definedName>
    <definedName name="CT_commtable" localSheetId="12">#REF!</definedName>
    <definedName name="CT_commtable" localSheetId="3">#REF!</definedName>
    <definedName name="CT_commtable" localSheetId="1">#REF!</definedName>
    <definedName name="CT_commtable" localSheetId="5">#REF!</definedName>
    <definedName name="CT_commtable">#REF!</definedName>
    <definedName name="CT_PremAmt" localSheetId="11">#REF!</definedName>
    <definedName name="CT_PremAmt" localSheetId="8">#REF!</definedName>
    <definedName name="CT_PremAmt" localSheetId="7">#REF!</definedName>
    <definedName name="CT_PremAmt" localSheetId="9">#REF!</definedName>
    <definedName name="CT_PremAmt" localSheetId="10">#REF!</definedName>
    <definedName name="CT_PremAmt" localSheetId="12">#REF!</definedName>
    <definedName name="CT_PremAmt" localSheetId="3">#REF!</definedName>
    <definedName name="CT_PremAmt" localSheetId="1">#REF!</definedName>
    <definedName name="CT_PremAmt" localSheetId="5">#REF!</definedName>
    <definedName name="CT_PremAmt">#REF!</definedName>
    <definedName name="ctrend" localSheetId="11">#REF!</definedName>
    <definedName name="ctrend" localSheetId="8">#REF!</definedName>
    <definedName name="ctrend" localSheetId="7">#REF!</definedName>
    <definedName name="ctrend" localSheetId="9">#REF!</definedName>
    <definedName name="ctrend" localSheetId="10">#REF!</definedName>
    <definedName name="ctrend" localSheetId="12">#REF!</definedName>
    <definedName name="ctrend" localSheetId="3">#REF!</definedName>
    <definedName name="ctrend" localSheetId="1">#REF!</definedName>
    <definedName name="ctrend" localSheetId="5">#REF!</definedName>
    <definedName name="ctrend">#REF!</definedName>
    <definedName name="current_beg">[9]General!$D$19</definedName>
    <definedName name="current_claims">[9]Calcs!$R$22</definedName>
    <definedName name="current_comm">[9]Hidfac!$C$441</definedName>
    <definedName name="current_contract_end">[9]Hidfac!$C$290</definedName>
    <definedName name="current_contribution">[9]Calcs!$R$44</definedName>
    <definedName name="current_contribution_drug">[9]Calcs!$S$44</definedName>
    <definedName name="current_discount_retained">[9]Calcs!$T$26</definedName>
    <definedName name="current_drug_claims">[15]Calcs!$S$22</definedName>
    <definedName name="current_drug_claimsp">[9]Calcs!$S$24</definedName>
    <definedName name="current_ecd">[9]Calcs!$R$29</definedName>
    <definedName name="current_end">[9]General!$E$19</definedName>
    <definedName name="current_extra">[9]Calcs!$A$34:$IV$38</definedName>
    <definedName name="current_facility_savings">[9]Calcs!$T$25</definedName>
    <definedName name="current_ibnr">[9]Calcs!$A$31:$IV$33</definedName>
    <definedName name="current_medical_claims">[9]Calcs!$T$22</definedName>
    <definedName name="current_medical_claimsp">[9]Calcs!$T$24</definedName>
    <definedName name="current_na_claims">[9]Calcs!$R$24</definedName>
    <definedName name="current_physician_savings">[9]Calcs!$T$27</definedName>
    <definedName name="current_retention">[9]Hidfac!$I$249</definedName>
    <definedName name="current_retention_aso">[9]Hidfac!$I$249</definedName>
    <definedName name="current_retention_pro">[9]Hidfac!$I$250</definedName>
    <definedName name="current_test">[9]Hidfac!$D$441</definedName>
    <definedName name="current_trend">[9]Option1!$B$119</definedName>
    <definedName name="current_trigger" localSheetId="11">[13]RateSheet!#REF!</definedName>
    <definedName name="current_trigger" localSheetId="8">[13]RateSheet!#REF!</definedName>
    <definedName name="current_trigger" localSheetId="7">[13]RateSheet!#REF!</definedName>
    <definedName name="current_trigger" localSheetId="9">[13]RateSheet!#REF!</definedName>
    <definedName name="current_trigger" localSheetId="10">[13]RateSheet!#REF!</definedName>
    <definedName name="current_trigger" localSheetId="12">[13]RateSheet!#REF!</definedName>
    <definedName name="current_trigger" localSheetId="3">[13]RateSheet!#REF!</definedName>
    <definedName name="current_trigger" localSheetId="0">[13]RateSheet!#REF!</definedName>
    <definedName name="current_trigger" localSheetId="1">[13]RateSheet!#REF!</definedName>
    <definedName name="current_trigger" localSheetId="5">[13]RateSheet!#REF!</definedName>
    <definedName name="current_trigger">[13]RateSheet!#REF!</definedName>
    <definedName name="current_weight">[9]Calcs!$R$43</definedName>
    <definedName name="CurrentActualReserve">[14]CalcsActualCurrent!$P$50</definedName>
    <definedName name="CYMIN">[24]Manual!$D$35</definedName>
    <definedName name="CYMOUT">[24]Manual!$F$35</definedName>
    <definedName name="data" localSheetId="11">#REF!</definedName>
    <definedName name="data" localSheetId="8">#REF!</definedName>
    <definedName name="data" localSheetId="7">#REF!</definedName>
    <definedName name="data" localSheetId="9">#REF!</definedName>
    <definedName name="data" localSheetId="10">#REF!</definedName>
    <definedName name="data" localSheetId="12">#REF!</definedName>
    <definedName name="data" localSheetId="3">#REF!</definedName>
    <definedName name="data" localSheetId="1">#REF!</definedName>
    <definedName name="data" localSheetId="5">#REF!</definedName>
    <definedName name="data">#REF!</definedName>
    <definedName name="DATA_01" localSheetId="11">#REF!</definedName>
    <definedName name="DATA_01" localSheetId="8">#REF!</definedName>
    <definedName name="DATA_01" localSheetId="7">#REF!</definedName>
    <definedName name="DATA_01" localSheetId="9">#REF!</definedName>
    <definedName name="DATA_01" localSheetId="10">#REF!</definedName>
    <definedName name="DATA_01" localSheetId="12">#REF!</definedName>
    <definedName name="DATA_01" localSheetId="3">#REF!</definedName>
    <definedName name="DATA_01" localSheetId="5">#REF!</definedName>
    <definedName name="DATA_01">#REF!</definedName>
    <definedName name="data1" localSheetId="11">#REF!</definedName>
    <definedName name="data1" localSheetId="8">#REF!</definedName>
    <definedName name="data1" localSheetId="7">#REF!</definedName>
    <definedName name="data1" localSheetId="9">#REF!</definedName>
    <definedName name="data1" localSheetId="10">#REF!</definedName>
    <definedName name="data1" localSheetId="12">#REF!</definedName>
    <definedName name="data1" localSheetId="3">#REF!</definedName>
    <definedName name="data1" localSheetId="1">#REF!</definedName>
    <definedName name="data1" localSheetId="5">#REF!</definedName>
    <definedName name="data1">#REF!</definedName>
    <definedName name="data2" localSheetId="11">#REF!</definedName>
    <definedName name="data2" localSheetId="8">#REF!</definedName>
    <definedName name="data2" localSheetId="7">#REF!</definedName>
    <definedName name="data2" localSheetId="9">#REF!</definedName>
    <definedName name="data2" localSheetId="10">#REF!</definedName>
    <definedName name="data2" localSheetId="12">#REF!</definedName>
    <definedName name="data2" localSheetId="3">#REF!</definedName>
    <definedName name="data2" localSheetId="1">#REF!</definedName>
    <definedName name="data2" localSheetId="5">#REF!</definedName>
    <definedName name="data2">#REF!</definedName>
    <definedName name="data3" localSheetId="11">#REF!</definedName>
    <definedName name="data3" localSheetId="8">#REF!</definedName>
    <definedName name="data3" localSheetId="7">#REF!</definedName>
    <definedName name="data3" localSheetId="9">#REF!</definedName>
    <definedName name="data3" localSheetId="10">#REF!</definedName>
    <definedName name="data3" localSheetId="12">#REF!</definedName>
    <definedName name="data3" localSheetId="3">#REF!</definedName>
    <definedName name="data3" localSheetId="1">#REF!</definedName>
    <definedName name="data3" localSheetId="5">#REF!</definedName>
    <definedName name="data3">#REF!</definedName>
    <definedName name="data4" localSheetId="11">#REF!</definedName>
    <definedName name="data4" localSheetId="8">#REF!</definedName>
    <definedName name="data4" localSheetId="7">#REF!</definedName>
    <definedName name="data4" localSheetId="9">#REF!</definedName>
    <definedName name="data4" localSheetId="10">#REF!</definedName>
    <definedName name="data4" localSheetId="12">#REF!</definedName>
    <definedName name="data4" localSheetId="3">#REF!</definedName>
    <definedName name="data4" localSheetId="1">#REF!</definedName>
    <definedName name="data4" localSheetId="5">#REF!</definedName>
    <definedName name="data4">#REF!</definedName>
    <definedName name="date">[9]Hidfac!$A$302:$G$373</definedName>
    <definedName name="date1" localSheetId="11">[14]Hidfac!#REF!</definedName>
    <definedName name="date1" localSheetId="8">[14]Hidfac!#REF!</definedName>
    <definedName name="date1" localSheetId="7">[14]Hidfac!#REF!</definedName>
    <definedName name="date1" localSheetId="9">[14]Hidfac!#REF!</definedName>
    <definedName name="date1" localSheetId="10">[14]Hidfac!#REF!</definedName>
    <definedName name="date1" localSheetId="12">[14]Hidfac!#REF!</definedName>
    <definedName name="date1" localSheetId="3">[14]Hidfac!#REF!</definedName>
    <definedName name="date1" localSheetId="0">[14]Hidfac!#REF!</definedName>
    <definedName name="date1" localSheetId="1">[14]Hidfac!#REF!</definedName>
    <definedName name="date1" localSheetId="5">[14]Hidfac!#REF!</definedName>
    <definedName name="date1">[14]Hidfac!#REF!</definedName>
    <definedName name="DateReleased" localSheetId="11">[12]Strategy!#REF!</definedName>
    <definedName name="DateReleased" localSheetId="8">[12]Strategy!#REF!</definedName>
    <definedName name="DateReleased" localSheetId="7">[12]Strategy!#REF!</definedName>
    <definedName name="DateReleased" localSheetId="9">[12]Strategy!#REF!</definedName>
    <definedName name="DateReleased" localSheetId="10">[12]Strategy!#REF!</definedName>
    <definedName name="DateReleased" localSheetId="12">[12]Strategy!#REF!</definedName>
    <definedName name="DateReleased" localSheetId="3">[12]Strategy!#REF!</definedName>
    <definedName name="DateReleased" localSheetId="0">[12]Strategy!#REF!</definedName>
    <definedName name="DateReleased" localSheetId="1">[12]Strategy!#REF!</definedName>
    <definedName name="DateReleased" localSheetId="5">[12]Strategy!#REF!</definedName>
    <definedName name="DateReleased">[12]Strategy!#REF!</definedName>
    <definedName name="DAYS" localSheetId="1">[1]CMITS!$D$28</definedName>
    <definedName name="DAYS">[2]CMITS!$D$28</definedName>
    <definedName name="dbpath">'[9]Access Import'!$A$317</definedName>
    <definedName name="DDD">'[12]Access Import'!$A$17</definedName>
    <definedName name="def">[17]Data!$I$1</definedName>
    <definedName name="den_ler_ibnr_prior" localSheetId="11">'[25]Dental Hidfac'!#REF!</definedName>
    <definedName name="den_ler_ibnr_prior" localSheetId="8">'[25]Dental Hidfac'!#REF!</definedName>
    <definedName name="den_ler_ibnr_prior" localSheetId="7">'[25]Dental Hidfac'!#REF!</definedName>
    <definedName name="den_ler_ibnr_prior" localSheetId="9">'[25]Dental Hidfac'!#REF!</definedName>
    <definedName name="den_ler_ibnr_prior" localSheetId="10">'[25]Dental Hidfac'!#REF!</definedName>
    <definedName name="den_ler_ibnr_prior" localSheetId="12">'[25]Dental Hidfac'!#REF!</definedName>
    <definedName name="den_ler_ibnr_prior" localSheetId="3">'[25]Dental Hidfac'!#REF!</definedName>
    <definedName name="den_ler_ibnr_prior" localSheetId="0">'[25]Dental Hidfac'!#REF!</definedName>
    <definedName name="den_ler_ibnr_prior" localSheetId="1">'[25]Dental Hidfac'!#REF!</definedName>
    <definedName name="den_ler_ibnr_prior" localSheetId="5">'[25]Dental Hidfac'!#REF!</definedName>
    <definedName name="den_ler_ibnr_prior">'[25]Dental Hidfac'!#REF!</definedName>
    <definedName name="denlev">[17]Data!$G$1</definedName>
    <definedName name="denplan">[17]Data!$R$1</definedName>
    <definedName name="dental" localSheetId="11">#REF!</definedName>
    <definedName name="dental" localSheetId="8">#REF!</definedName>
    <definedName name="dental" localSheetId="7">#REF!</definedName>
    <definedName name="dental" localSheetId="9">#REF!</definedName>
    <definedName name="dental" localSheetId="10">#REF!</definedName>
    <definedName name="dental" localSheetId="12">#REF!</definedName>
    <definedName name="dental" localSheetId="3">#REF!</definedName>
    <definedName name="dental" localSheetId="1">#REF!</definedName>
    <definedName name="dental" localSheetId="5">#REF!</definedName>
    <definedName name="dental">#REF!</definedName>
    <definedName name="dental_account">[15]Dental!$F$8</definedName>
    <definedName name="dental_admin_2nd_rates" localSheetId="11">#REF!</definedName>
    <definedName name="dental_admin_2nd_rates" localSheetId="8">#REF!</definedName>
    <definedName name="dental_admin_2nd_rates" localSheetId="7">#REF!</definedName>
    <definedName name="dental_admin_2nd_rates" localSheetId="9">#REF!</definedName>
    <definedName name="dental_admin_2nd_rates" localSheetId="10">#REF!</definedName>
    <definedName name="dental_admin_2nd_rates" localSheetId="12">#REF!</definedName>
    <definedName name="dental_admin_2nd_rates" localSheetId="3">#REF!</definedName>
    <definedName name="dental_admin_2nd_rates" localSheetId="1">#REF!</definedName>
    <definedName name="dental_admin_2nd_rates" localSheetId="5">#REF!</definedName>
    <definedName name="dental_admin_2nd_rates">#REF!</definedName>
    <definedName name="dental_admin_agg_lines" localSheetId="11">#REF!</definedName>
    <definedName name="dental_admin_agg_lines" localSheetId="8">#REF!</definedName>
    <definedName name="dental_admin_agg_lines" localSheetId="7">#REF!</definedName>
    <definedName name="dental_admin_agg_lines" localSheetId="9">#REF!</definedName>
    <definedName name="dental_admin_agg_lines" localSheetId="10">#REF!</definedName>
    <definedName name="dental_admin_agg_lines" localSheetId="12">#REF!</definedName>
    <definedName name="dental_admin_agg_lines" localSheetId="3">#REF!</definedName>
    <definedName name="dental_admin_agg_lines" localSheetId="1">#REF!</definedName>
    <definedName name="dental_admin_agg_lines" localSheetId="5">#REF!</definedName>
    <definedName name="dental_admin_agg_lines">#REF!</definedName>
    <definedName name="dental_aso_language">[8]RateSheet!$A$78:$IV$84</definedName>
    <definedName name="dental_attachment">[15]Dental!$C$64</definedName>
    <definedName name="dental_avg_contracts">'[25]Dental Calcs'!$F$17</definedName>
    <definedName name="dental_blending">'[25]Dental Hidfac'!$B$108</definedName>
    <definedName name="dental_carveouts" localSheetId="11">#REF!</definedName>
    <definedName name="dental_carveouts" localSheetId="8">#REF!</definedName>
    <definedName name="dental_carveouts" localSheetId="7">#REF!</definedName>
    <definedName name="dental_carveouts" localSheetId="9">#REF!</definedName>
    <definedName name="dental_carveouts" localSheetId="10">#REF!</definedName>
    <definedName name="dental_carveouts" localSheetId="12">#REF!</definedName>
    <definedName name="dental_carveouts" localSheetId="3">#REF!</definedName>
    <definedName name="dental_carveouts" localSheetId="0">#REF!</definedName>
    <definedName name="dental_carveouts" localSheetId="1">#REF!</definedName>
    <definedName name="dental_carveouts" localSheetId="6">#REF!</definedName>
    <definedName name="dental_carveouts" localSheetId="5">#REF!</definedName>
    <definedName name="dental_carveouts">#REF!</definedName>
    <definedName name="dental_ch1" localSheetId="11">#REF!</definedName>
    <definedName name="dental_ch1" localSheetId="8">#REF!</definedName>
    <definedName name="dental_ch1" localSheetId="7">#REF!</definedName>
    <definedName name="dental_ch1" localSheetId="9">#REF!</definedName>
    <definedName name="dental_ch1" localSheetId="10">#REF!</definedName>
    <definedName name="dental_ch1" localSheetId="12">#REF!</definedName>
    <definedName name="dental_ch1" localSheetId="3">#REF!</definedName>
    <definedName name="dental_ch1" localSheetId="1">#REF!</definedName>
    <definedName name="dental_ch1" localSheetId="5">#REF!</definedName>
    <definedName name="dental_ch1">#REF!</definedName>
    <definedName name="dental_ch2" localSheetId="11">#REF!</definedName>
    <definedName name="dental_ch2" localSheetId="8">#REF!</definedName>
    <definedName name="dental_ch2" localSheetId="7">#REF!</definedName>
    <definedName name="dental_ch2" localSheetId="9">#REF!</definedName>
    <definedName name="dental_ch2" localSheetId="10">#REF!</definedName>
    <definedName name="dental_ch2" localSheetId="12">#REF!</definedName>
    <definedName name="dental_ch2" localSheetId="3">#REF!</definedName>
    <definedName name="dental_ch2" localSheetId="1">#REF!</definedName>
    <definedName name="dental_ch2" localSheetId="5">#REF!</definedName>
    <definedName name="dental_ch2">#REF!</definedName>
    <definedName name="dental_ch3" localSheetId="11">#REF!</definedName>
    <definedName name="dental_ch3" localSheetId="8">#REF!</definedName>
    <definedName name="dental_ch3" localSheetId="7">#REF!</definedName>
    <definedName name="dental_ch3" localSheetId="9">#REF!</definedName>
    <definedName name="dental_ch3" localSheetId="10">#REF!</definedName>
    <definedName name="dental_ch3" localSheetId="12">#REF!</definedName>
    <definedName name="dental_ch3" localSheetId="3">#REF!</definedName>
    <definedName name="dental_ch3" localSheetId="1">#REF!</definedName>
    <definedName name="dental_ch3" localSheetId="5">#REF!</definedName>
    <definedName name="dental_ch3">#REF!</definedName>
    <definedName name="dental_ch4" localSheetId="11">'[26]Dental RateSheet'!#REF!</definedName>
    <definedName name="dental_ch4" localSheetId="8">'[26]Dental RateSheet'!#REF!</definedName>
    <definedName name="dental_ch4" localSheetId="7">'[26]Dental RateSheet'!#REF!</definedName>
    <definedName name="dental_ch4" localSheetId="9">'[26]Dental RateSheet'!#REF!</definedName>
    <definedName name="dental_ch4" localSheetId="10">'[26]Dental RateSheet'!#REF!</definedName>
    <definedName name="dental_ch4" localSheetId="12">'[26]Dental RateSheet'!#REF!</definedName>
    <definedName name="dental_ch4" localSheetId="3">'[26]Dental RateSheet'!#REF!</definedName>
    <definedName name="dental_ch4" localSheetId="0">'[26]Dental RateSheet'!#REF!</definedName>
    <definedName name="dental_ch4" localSheetId="1">'[26]Dental RateSheet'!#REF!</definedName>
    <definedName name="dental_ch4" localSheetId="5">'[26]Dental RateSheet'!#REF!</definedName>
    <definedName name="dental_ch4">'[26]Dental RateSheet'!#REF!</definedName>
    <definedName name="dental_childrens" localSheetId="11">#REF!</definedName>
    <definedName name="dental_childrens" localSheetId="8">#REF!</definedName>
    <definedName name="dental_childrens" localSheetId="7">#REF!</definedName>
    <definedName name="dental_childrens" localSheetId="9">#REF!</definedName>
    <definedName name="dental_childrens" localSheetId="10">#REF!</definedName>
    <definedName name="dental_childrens" localSheetId="12">#REF!</definedName>
    <definedName name="dental_childrens" localSheetId="3">#REF!</definedName>
    <definedName name="dental_childrens" localSheetId="0">#REF!</definedName>
    <definedName name="dental_childrens" localSheetId="1">#REF!</definedName>
    <definedName name="dental_childrens" localSheetId="6">#REF!</definedName>
    <definedName name="dental_childrens" localSheetId="5">#REF!</definedName>
    <definedName name="dental_childrens">#REF!</definedName>
    <definedName name="dental_childs" localSheetId="11">#REF!</definedName>
    <definedName name="dental_childs" localSheetId="8">#REF!</definedName>
    <definedName name="dental_childs" localSheetId="7">#REF!</definedName>
    <definedName name="dental_childs" localSheetId="9">#REF!</definedName>
    <definedName name="dental_childs" localSheetId="10">#REF!</definedName>
    <definedName name="dental_childs" localSheetId="12">#REF!</definedName>
    <definedName name="dental_childs" localSheetId="3">#REF!</definedName>
    <definedName name="dental_childs" localSheetId="1">#REF!</definedName>
    <definedName name="dental_childs" localSheetId="5">#REF!</definedName>
    <definedName name="dental_childs">#REF!</definedName>
    <definedName name="dental_chr1" localSheetId="11">#REF!</definedName>
    <definedName name="dental_chr1" localSheetId="8">#REF!</definedName>
    <definedName name="dental_chr1" localSheetId="7">#REF!</definedName>
    <definedName name="dental_chr1" localSheetId="9">#REF!</definedName>
    <definedName name="dental_chr1" localSheetId="10">#REF!</definedName>
    <definedName name="dental_chr1" localSheetId="12">#REF!</definedName>
    <definedName name="dental_chr1" localSheetId="3">#REF!</definedName>
    <definedName name="dental_chr1" localSheetId="0">#REF!</definedName>
    <definedName name="dental_chr1" localSheetId="1">#REF!</definedName>
    <definedName name="dental_chr1" localSheetId="6">#REF!</definedName>
    <definedName name="dental_chr1" localSheetId="5">#REF!</definedName>
    <definedName name="dental_chr1">#REF!</definedName>
    <definedName name="dental_chr2" localSheetId="11">#REF!</definedName>
    <definedName name="dental_chr2" localSheetId="8">#REF!</definedName>
    <definedName name="dental_chr2" localSheetId="7">#REF!</definedName>
    <definedName name="dental_chr2" localSheetId="9">#REF!</definedName>
    <definedName name="dental_chr2" localSheetId="10">#REF!</definedName>
    <definedName name="dental_chr2" localSheetId="12">#REF!</definedName>
    <definedName name="dental_chr2" localSheetId="3">#REF!</definedName>
    <definedName name="dental_chr2" localSheetId="0">#REF!</definedName>
    <definedName name="dental_chr2" localSheetId="1">#REF!</definedName>
    <definedName name="dental_chr2" localSheetId="6">#REF!</definedName>
    <definedName name="dental_chr2" localSheetId="5">#REF!</definedName>
    <definedName name="dental_chr2">#REF!</definedName>
    <definedName name="dental_chr3" localSheetId="11">#REF!</definedName>
    <definedName name="dental_chr3" localSheetId="8">#REF!</definedName>
    <definedName name="dental_chr3" localSheetId="7">#REF!</definedName>
    <definedName name="dental_chr3" localSheetId="9">#REF!</definedName>
    <definedName name="dental_chr3" localSheetId="10">#REF!</definedName>
    <definedName name="dental_chr3" localSheetId="12">#REF!</definedName>
    <definedName name="dental_chr3" localSheetId="3">#REF!</definedName>
    <definedName name="dental_chr3" localSheetId="0">#REF!</definedName>
    <definedName name="dental_chr3" localSheetId="1">#REF!</definedName>
    <definedName name="dental_chr3" localSheetId="6">#REF!</definedName>
    <definedName name="dental_chr3" localSheetId="5">#REF!</definedName>
    <definedName name="dental_chr3">#REF!</definedName>
    <definedName name="dental_chr4" localSheetId="11">'[26]Dental RateSheet'!#REF!</definedName>
    <definedName name="dental_chr4" localSheetId="8">'[26]Dental RateSheet'!#REF!</definedName>
    <definedName name="dental_chr4" localSheetId="7">'[26]Dental RateSheet'!#REF!</definedName>
    <definedName name="dental_chr4" localSheetId="9">'[26]Dental RateSheet'!#REF!</definedName>
    <definedName name="dental_chr4" localSheetId="10">'[26]Dental RateSheet'!#REF!</definedName>
    <definedName name="dental_chr4" localSheetId="12">'[26]Dental RateSheet'!#REF!</definedName>
    <definedName name="dental_chr4" localSheetId="3">'[26]Dental RateSheet'!#REF!</definedName>
    <definedName name="dental_chr4" localSheetId="0">'[26]Dental RateSheet'!#REF!</definedName>
    <definedName name="dental_chr4" localSheetId="1">'[26]Dental RateSheet'!#REF!</definedName>
    <definedName name="dental_chr4" localSheetId="5">'[26]Dental RateSheet'!#REF!</definedName>
    <definedName name="dental_chr4">'[26]Dental RateSheet'!#REF!</definedName>
    <definedName name="dental_co1" localSheetId="11">#REF!</definedName>
    <definedName name="dental_co1" localSheetId="8">#REF!</definedName>
    <definedName name="dental_co1" localSheetId="7">#REF!</definedName>
    <definedName name="dental_co1" localSheetId="9">#REF!</definedName>
    <definedName name="dental_co1" localSheetId="10">#REF!</definedName>
    <definedName name="dental_co1" localSheetId="12">#REF!</definedName>
    <definedName name="dental_co1" localSheetId="3">#REF!</definedName>
    <definedName name="dental_co1" localSheetId="0">#REF!</definedName>
    <definedName name="dental_co1" localSheetId="1">#REF!</definedName>
    <definedName name="dental_co1" localSheetId="6">#REF!</definedName>
    <definedName name="dental_co1" localSheetId="5">#REF!</definedName>
    <definedName name="dental_co1">#REF!</definedName>
    <definedName name="dental_co2" localSheetId="11">#REF!</definedName>
    <definedName name="dental_co2" localSheetId="8">#REF!</definedName>
    <definedName name="dental_co2" localSheetId="7">#REF!</definedName>
    <definedName name="dental_co2" localSheetId="9">#REF!</definedName>
    <definedName name="dental_co2" localSheetId="10">#REF!</definedName>
    <definedName name="dental_co2" localSheetId="12">#REF!</definedName>
    <definedName name="dental_co2" localSheetId="3">#REF!</definedName>
    <definedName name="dental_co2" localSheetId="0">#REF!</definedName>
    <definedName name="dental_co2" localSheetId="1">#REF!</definedName>
    <definedName name="dental_co2" localSheetId="6">#REF!</definedName>
    <definedName name="dental_co2" localSheetId="5">#REF!</definedName>
    <definedName name="dental_co2">#REF!</definedName>
    <definedName name="dental_co3" localSheetId="11">#REF!</definedName>
    <definedName name="dental_co3" localSheetId="8">#REF!</definedName>
    <definedName name="dental_co3" localSheetId="7">#REF!</definedName>
    <definedName name="dental_co3" localSheetId="9">#REF!</definedName>
    <definedName name="dental_co3" localSheetId="10">#REF!</definedName>
    <definedName name="dental_co3" localSheetId="12">#REF!</definedName>
    <definedName name="dental_co3" localSheetId="3">#REF!</definedName>
    <definedName name="dental_co3" localSheetId="0">#REF!</definedName>
    <definedName name="dental_co3" localSheetId="1">#REF!</definedName>
    <definedName name="dental_co3" localSheetId="6">#REF!</definedName>
    <definedName name="dental_co3" localSheetId="5">#REF!</definedName>
    <definedName name="dental_co3">#REF!</definedName>
    <definedName name="dental_co4" localSheetId="11">'[26]Dental RateSheet'!#REF!</definedName>
    <definedName name="dental_co4" localSheetId="8">'[26]Dental RateSheet'!#REF!</definedName>
    <definedName name="dental_co4" localSheetId="7">'[26]Dental RateSheet'!#REF!</definedName>
    <definedName name="dental_co4" localSheetId="9">'[26]Dental RateSheet'!#REF!</definedName>
    <definedName name="dental_co4" localSheetId="10">'[26]Dental RateSheet'!#REF!</definedName>
    <definedName name="dental_co4" localSheetId="12">'[26]Dental RateSheet'!#REF!</definedName>
    <definedName name="dental_co4" localSheetId="3">'[26]Dental RateSheet'!#REF!</definedName>
    <definedName name="dental_co4" localSheetId="0">'[26]Dental RateSheet'!#REF!</definedName>
    <definedName name="dental_co4" localSheetId="1">'[26]Dental RateSheet'!#REF!</definedName>
    <definedName name="dental_co4" localSheetId="5">'[26]Dental RateSheet'!#REF!</definedName>
    <definedName name="dental_co4">'[26]Dental RateSheet'!#REF!</definedName>
    <definedName name="dental_effective">'[15]Dental Hidfac'!$B$113</definedName>
    <definedName name="dental_f1" localSheetId="11">#REF!</definedName>
    <definedName name="dental_f1" localSheetId="8">#REF!</definedName>
    <definedName name="dental_f1" localSheetId="7">#REF!</definedName>
    <definedName name="dental_f1" localSheetId="9">#REF!</definedName>
    <definedName name="dental_f1" localSheetId="10">#REF!</definedName>
    <definedName name="dental_f1" localSheetId="12">#REF!</definedName>
    <definedName name="dental_f1" localSheetId="3">#REF!</definedName>
    <definedName name="dental_f1" localSheetId="1">#REF!</definedName>
    <definedName name="dental_f1" localSheetId="5">#REF!</definedName>
    <definedName name="dental_f1">#REF!</definedName>
    <definedName name="dental_f2" localSheetId="11">#REF!</definedName>
    <definedName name="dental_f2" localSheetId="8">#REF!</definedName>
    <definedName name="dental_f2" localSheetId="7">#REF!</definedName>
    <definedName name="dental_f2" localSheetId="9">#REF!</definedName>
    <definedName name="dental_f2" localSheetId="10">#REF!</definedName>
    <definedName name="dental_f2" localSheetId="12">#REF!</definedName>
    <definedName name="dental_f2" localSheetId="3">#REF!</definedName>
    <definedName name="dental_f2" localSheetId="1">#REF!</definedName>
    <definedName name="dental_f2" localSheetId="5">#REF!</definedName>
    <definedName name="dental_f2">#REF!</definedName>
    <definedName name="dental_f3" localSheetId="11">#REF!</definedName>
    <definedName name="dental_f3" localSheetId="8">#REF!</definedName>
    <definedName name="dental_f3" localSheetId="7">#REF!</definedName>
    <definedName name="dental_f3" localSheetId="9">#REF!</definedName>
    <definedName name="dental_f3" localSheetId="10">#REF!</definedName>
    <definedName name="dental_f3" localSheetId="12">#REF!</definedName>
    <definedName name="dental_f3" localSheetId="3">#REF!</definedName>
    <definedName name="dental_f3" localSheetId="1">#REF!</definedName>
    <definedName name="dental_f3" localSheetId="5">#REF!</definedName>
    <definedName name="dental_f3">#REF!</definedName>
    <definedName name="dental_f4" localSheetId="11">'[26]Dental RateSheet'!#REF!</definedName>
    <definedName name="dental_f4" localSheetId="8">'[26]Dental RateSheet'!#REF!</definedName>
    <definedName name="dental_f4" localSheetId="7">'[26]Dental RateSheet'!#REF!</definedName>
    <definedName name="dental_f4" localSheetId="9">'[26]Dental RateSheet'!#REF!</definedName>
    <definedName name="dental_f4" localSheetId="10">'[26]Dental RateSheet'!#REF!</definedName>
    <definedName name="dental_f4" localSheetId="12">'[26]Dental RateSheet'!#REF!</definedName>
    <definedName name="dental_f4" localSheetId="3">'[26]Dental RateSheet'!#REF!</definedName>
    <definedName name="dental_f4" localSheetId="0">'[26]Dental RateSheet'!#REF!</definedName>
    <definedName name="dental_f4" localSheetId="1">'[26]Dental RateSheet'!#REF!</definedName>
    <definedName name="dental_f4" localSheetId="5">'[26]Dental RateSheet'!#REF!</definedName>
    <definedName name="dental_f4">'[26]Dental RateSheet'!#REF!</definedName>
    <definedName name="dental_families" localSheetId="11">#REF!</definedName>
    <definedName name="dental_families" localSheetId="8">#REF!</definedName>
    <definedName name="dental_families" localSheetId="7">#REF!</definedName>
    <definedName name="dental_families" localSheetId="9">#REF!</definedName>
    <definedName name="dental_families" localSheetId="10">#REF!</definedName>
    <definedName name="dental_families" localSheetId="12">#REF!</definedName>
    <definedName name="dental_families" localSheetId="3">#REF!</definedName>
    <definedName name="dental_families" localSheetId="1">#REF!</definedName>
    <definedName name="dental_families" localSheetId="5">#REF!</definedName>
    <definedName name="dental_families">#REF!</definedName>
    <definedName name="dental_fund">[15]Dental!$B$12</definedName>
    <definedName name="dental_inc">'[25]Dental Calcs'!$F$20</definedName>
    <definedName name="dental_language">[8]RateSheet!$A$75:$IV$77</definedName>
    <definedName name="dental_later_rates" localSheetId="11">#REF!</definedName>
    <definedName name="dental_later_rates" localSheetId="8">#REF!</definedName>
    <definedName name="dental_later_rates" localSheetId="7">#REF!</definedName>
    <definedName name="dental_later_rates" localSheetId="9">#REF!</definedName>
    <definedName name="dental_later_rates" localSheetId="10">#REF!</definedName>
    <definedName name="dental_later_rates" localSheetId="12">#REF!</definedName>
    <definedName name="dental_later_rates" localSheetId="3">#REF!</definedName>
    <definedName name="dental_later_rates" localSheetId="1">#REF!</definedName>
    <definedName name="dental_later_rates" localSheetId="5">#REF!</definedName>
    <definedName name="dental_later_rates">#REF!</definedName>
    <definedName name="dental_max1">'[26]Dental RateSheet'!$B$49,'[26]Dental RateSheet'!$B$47,'[26]Dental RateSheet'!$B$40,'[26]Dental RateSheet'!$B$38,'[26]Dental RateSheet'!$F$1:$F$65536</definedName>
    <definedName name="dental_max2">'[26]Dental RateSheet'!$B$49,'[26]Dental RateSheet'!$B$47,'[26]Dental RateSheet'!$B$40,'[26]Dental RateSheet'!$B$38,'[26]Dental RateSheet'!$H$1:$H$65536</definedName>
    <definedName name="dental_name">[15]Dental!$B$7</definedName>
    <definedName name="dental_numbers">[15]Dental!$F$9</definedName>
    <definedName name="dental_only" localSheetId="11">[25]Dental!#REF!</definedName>
    <definedName name="dental_only" localSheetId="8">[25]Dental!#REF!</definedName>
    <definedName name="dental_only" localSheetId="7">[25]Dental!#REF!</definedName>
    <definedName name="dental_only" localSheetId="9">[25]Dental!#REF!</definedName>
    <definedName name="dental_only" localSheetId="10">[25]Dental!#REF!</definedName>
    <definedName name="dental_only" localSheetId="12">[25]Dental!#REF!</definedName>
    <definedName name="dental_only" localSheetId="3">[25]Dental!#REF!</definedName>
    <definedName name="dental_only" localSheetId="0">[25]Dental!#REF!</definedName>
    <definedName name="dental_only" localSheetId="1">[25]Dental!#REF!</definedName>
    <definedName name="dental_only" localSheetId="5">[25]Dental!#REF!</definedName>
    <definedName name="dental_only">[25]Dental!#REF!</definedName>
    <definedName name="dental_option1_exp" localSheetId="11">#REF!</definedName>
    <definedName name="dental_option1_exp" localSheetId="8">#REF!</definedName>
    <definedName name="dental_option1_exp" localSheetId="7">#REF!</definedName>
    <definedName name="dental_option1_exp" localSheetId="9">#REF!</definedName>
    <definedName name="dental_option1_exp" localSheetId="10">#REF!</definedName>
    <definedName name="dental_option1_exp" localSheetId="12">#REF!</definedName>
    <definedName name="dental_option1_exp" localSheetId="3">#REF!</definedName>
    <definedName name="dental_option1_exp" localSheetId="1">#REF!</definedName>
    <definedName name="dental_option1_exp" localSheetId="5">#REF!</definedName>
    <definedName name="dental_option1_exp">#REF!</definedName>
    <definedName name="dental_option1_max" localSheetId="11">#REF!</definedName>
    <definedName name="dental_option1_max" localSheetId="8">#REF!</definedName>
    <definedName name="dental_option1_max" localSheetId="7">#REF!</definedName>
    <definedName name="dental_option1_max" localSheetId="9">#REF!</definedName>
    <definedName name="dental_option1_max" localSheetId="10">#REF!</definedName>
    <definedName name="dental_option1_max" localSheetId="12">#REF!</definedName>
    <definedName name="dental_option1_max" localSheetId="3">#REF!</definedName>
    <definedName name="dental_option1_max" localSheetId="1">#REF!</definedName>
    <definedName name="dental_option1_max" localSheetId="5">#REF!</definedName>
    <definedName name="dental_option1_max">#REF!</definedName>
    <definedName name="dental_option2_exp" localSheetId="11">#REF!</definedName>
    <definedName name="dental_option2_exp" localSheetId="8">#REF!</definedName>
    <definedName name="dental_option2_exp" localSheetId="7">#REF!</definedName>
    <definedName name="dental_option2_exp" localSheetId="9">#REF!</definedName>
    <definedName name="dental_option2_exp" localSheetId="10">#REF!</definedName>
    <definedName name="dental_option2_exp" localSheetId="12">#REF!</definedName>
    <definedName name="dental_option2_exp" localSheetId="3">#REF!</definedName>
    <definedName name="dental_option2_exp" localSheetId="1">#REF!</definedName>
    <definedName name="dental_option2_exp" localSheetId="5">#REF!</definedName>
    <definedName name="dental_option2_exp">#REF!</definedName>
    <definedName name="dental_option2_max" localSheetId="11">#REF!</definedName>
    <definedName name="dental_option2_max" localSheetId="8">#REF!</definedName>
    <definedName name="dental_option2_max" localSheetId="7">#REF!</definedName>
    <definedName name="dental_option2_max" localSheetId="9">#REF!</definedName>
    <definedName name="dental_option2_max" localSheetId="10">#REF!</definedName>
    <definedName name="dental_option2_max" localSheetId="12">#REF!</definedName>
    <definedName name="dental_option2_max" localSheetId="3">#REF!</definedName>
    <definedName name="dental_option2_max" localSheetId="1">#REF!</definedName>
    <definedName name="dental_option2_max" localSheetId="5">#REF!</definedName>
    <definedName name="dental_option2_max">#REF!</definedName>
    <definedName name="dental_pros_language" localSheetId="11">'[13]DENTAL RUA'!#REF!</definedName>
    <definedName name="dental_pros_language" localSheetId="8">'[13]DENTAL RUA'!#REF!</definedName>
    <definedName name="dental_pros_language" localSheetId="7">'[13]DENTAL RUA'!#REF!</definedName>
    <definedName name="dental_pros_language" localSheetId="9">'[13]DENTAL RUA'!#REF!</definedName>
    <definedName name="dental_pros_language" localSheetId="10">'[13]DENTAL RUA'!#REF!</definedName>
    <definedName name="dental_pros_language" localSheetId="12">'[13]DENTAL RUA'!#REF!</definedName>
    <definedName name="dental_pros_language" localSheetId="3">'[13]DENTAL RUA'!#REF!</definedName>
    <definedName name="dental_pros_language" localSheetId="0">'[13]DENTAL RUA'!#REF!</definedName>
    <definedName name="dental_pros_language" localSheetId="1">'[13]DENTAL RUA'!#REF!</definedName>
    <definedName name="dental_pros_language" localSheetId="5">'[13]DENTAL RUA'!#REF!</definedName>
    <definedName name="dental_pros_language">'[13]DENTAL RUA'!#REF!</definedName>
    <definedName name="dental_rates_asl" localSheetId="11">#REF!</definedName>
    <definedName name="dental_rates_asl" localSheetId="8">#REF!</definedName>
    <definedName name="dental_rates_asl" localSheetId="7">#REF!</definedName>
    <definedName name="dental_rates_asl" localSheetId="9">#REF!</definedName>
    <definedName name="dental_rates_asl" localSheetId="10">#REF!</definedName>
    <definedName name="dental_rates_asl" localSheetId="12">#REF!</definedName>
    <definedName name="dental_rates_asl" localSheetId="3">#REF!</definedName>
    <definedName name="dental_rates_asl" localSheetId="1">#REF!</definedName>
    <definedName name="dental_rates_asl" localSheetId="5">#REF!</definedName>
    <definedName name="dental_rates_asl">#REF!</definedName>
    <definedName name="dental_rates_calculated" localSheetId="11">#REF!</definedName>
    <definedName name="dental_rates_calculated" localSheetId="8">#REF!</definedName>
    <definedName name="dental_rates_calculated" localSheetId="7">#REF!</definedName>
    <definedName name="dental_rates_calculated" localSheetId="9">#REF!</definedName>
    <definedName name="dental_rates_calculated" localSheetId="10">#REF!</definedName>
    <definedName name="dental_rates_calculated" localSheetId="12">#REF!</definedName>
    <definedName name="dental_rates_calculated" localSheetId="3">#REF!</definedName>
    <definedName name="dental_rates_calculated" localSheetId="1">#REF!</definedName>
    <definedName name="dental_rates_calculated" localSheetId="5">#REF!</definedName>
    <definedName name="dental_rates_calculated">#REF!</definedName>
    <definedName name="dental_rates_nonpros" localSheetId="11">#REF!</definedName>
    <definedName name="dental_rates_nonpros" localSheetId="8">#REF!</definedName>
    <definedName name="dental_rates_nonpros" localSheetId="7">#REF!</definedName>
    <definedName name="dental_rates_nonpros" localSheetId="9">#REF!</definedName>
    <definedName name="dental_rates_nonpros" localSheetId="10">#REF!</definedName>
    <definedName name="dental_rates_nonpros" localSheetId="12">#REF!</definedName>
    <definedName name="dental_rates_nonpros" localSheetId="3">#REF!</definedName>
    <definedName name="dental_rates_nonpros" localSheetId="0">#REF!</definedName>
    <definedName name="dental_rates_nonpros" localSheetId="1">#REF!</definedName>
    <definedName name="dental_rates_nonpros" localSheetId="6">#REF!</definedName>
    <definedName name="dental_rates_nonpros" localSheetId="5">#REF!</definedName>
    <definedName name="dental_rates_nonpros">#REF!</definedName>
    <definedName name="dental_rates_pros" localSheetId="11">#REF!</definedName>
    <definedName name="dental_rates_pros" localSheetId="8">#REF!</definedName>
    <definedName name="dental_rates_pros" localSheetId="7">#REF!</definedName>
    <definedName name="dental_rates_pros" localSheetId="9">#REF!</definedName>
    <definedName name="dental_rates_pros" localSheetId="10">#REF!</definedName>
    <definedName name="dental_rates_pros" localSheetId="12">#REF!</definedName>
    <definedName name="dental_rates_pros" localSheetId="3">#REF!</definedName>
    <definedName name="dental_rates_pros" localSheetId="0">#REF!</definedName>
    <definedName name="dental_rates_pros" localSheetId="1">#REF!</definedName>
    <definedName name="dental_rates_pros" localSheetId="6">#REF!</definedName>
    <definedName name="dental_rates_pros" localSheetId="5">#REF!</definedName>
    <definedName name="dental_rates_pros">#REF!</definedName>
    <definedName name="dental_rates7" localSheetId="11">'[26]Dental RateSheet'!#REF!</definedName>
    <definedName name="dental_rates7" localSheetId="8">'[26]Dental RateSheet'!#REF!</definedName>
    <definedName name="dental_rates7" localSheetId="7">'[26]Dental RateSheet'!#REF!</definedName>
    <definedName name="dental_rates7" localSheetId="9">'[26]Dental RateSheet'!#REF!</definedName>
    <definedName name="dental_rates7" localSheetId="10">'[26]Dental RateSheet'!#REF!</definedName>
    <definedName name="dental_rates7" localSheetId="12">'[26]Dental RateSheet'!#REF!</definedName>
    <definedName name="dental_rates7" localSheetId="3">'[26]Dental RateSheet'!#REF!</definedName>
    <definedName name="dental_rates7" localSheetId="0">'[26]Dental RateSheet'!#REF!</definedName>
    <definedName name="dental_rates7" localSheetId="1">'[26]Dental RateSheet'!#REF!</definedName>
    <definedName name="dental_rates7" localSheetId="5">'[26]Dental RateSheet'!#REF!</definedName>
    <definedName name="dental_rates7">'[26]Dental RateSheet'!#REF!</definedName>
    <definedName name="dental_row1">[8]RateSheet!$A$75:$IV$75</definedName>
    <definedName name="dental_row2">[8]RateSheet!$A$77:$IV$77</definedName>
    <definedName name="dental_row3">[8]RateSheet!$A$84:$IV$84</definedName>
    <definedName name="dental_row4">[8]RateSheet!$A$82:$IV$82</definedName>
    <definedName name="dental_sp1" localSheetId="11">#REF!</definedName>
    <definedName name="dental_sp1" localSheetId="8">#REF!</definedName>
    <definedName name="dental_sp1" localSheetId="7">#REF!</definedName>
    <definedName name="dental_sp1" localSheetId="9">#REF!</definedName>
    <definedName name="dental_sp1" localSheetId="10">#REF!</definedName>
    <definedName name="dental_sp1" localSheetId="12">#REF!</definedName>
    <definedName name="dental_sp1" localSheetId="3">#REF!</definedName>
    <definedName name="dental_sp1" localSheetId="1">#REF!</definedName>
    <definedName name="dental_sp1" localSheetId="5">#REF!</definedName>
    <definedName name="dental_sp1">#REF!</definedName>
    <definedName name="dental_sp2" localSheetId="11">#REF!</definedName>
    <definedName name="dental_sp2" localSheetId="8">#REF!</definedName>
    <definedName name="dental_sp2" localSheetId="7">#REF!</definedName>
    <definedName name="dental_sp2" localSheetId="9">#REF!</definedName>
    <definedName name="dental_sp2" localSheetId="10">#REF!</definedName>
    <definedName name="dental_sp2" localSheetId="12">#REF!</definedName>
    <definedName name="dental_sp2" localSheetId="3">#REF!</definedName>
    <definedName name="dental_sp2" localSheetId="1">#REF!</definedName>
    <definedName name="dental_sp2" localSheetId="5">#REF!</definedName>
    <definedName name="dental_sp2">#REF!</definedName>
    <definedName name="dental_sp3" localSheetId="11">#REF!</definedName>
    <definedName name="dental_sp3" localSheetId="8">#REF!</definedName>
    <definedName name="dental_sp3" localSheetId="7">#REF!</definedName>
    <definedName name="dental_sp3" localSheetId="9">#REF!</definedName>
    <definedName name="dental_sp3" localSheetId="10">#REF!</definedName>
    <definedName name="dental_sp3" localSheetId="12">#REF!</definedName>
    <definedName name="dental_sp3" localSheetId="3">#REF!</definedName>
    <definedName name="dental_sp3" localSheetId="1">#REF!</definedName>
    <definedName name="dental_sp3" localSheetId="5">#REF!</definedName>
    <definedName name="dental_sp3">#REF!</definedName>
    <definedName name="dental_sp4" localSheetId="11">'[26]Dental RateSheet'!#REF!</definedName>
    <definedName name="dental_sp4" localSheetId="8">'[26]Dental RateSheet'!#REF!</definedName>
    <definedName name="dental_sp4" localSheetId="7">'[26]Dental RateSheet'!#REF!</definedName>
    <definedName name="dental_sp4" localSheetId="9">'[26]Dental RateSheet'!#REF!</definedName>
    <definedName name="dental_sp4" localSheetId="10">'[26]Dental RateSheet'!#REF!</definedName>
    <definedName name="dental_sp4" localSheetId="12">'[26]Dental RateSheet'!#REF!</definedName>
    <definedName name="dental_sp4" localSheetId="3">'[26]Dental RateSheet'!#REF!</definedName>
    <definedName name="dental_sp4" localSheetId="0">'[26]Dental RateSheet'!#REF!</definedName>
    <definedName name="dental_sp4" localSheetId="1">'[26]Dental RateSheet'!#REF!</definedName>
    <definedName name="dental_sp4" localSheetId="5">'[26]Dental RateSheet'!#REF!</definedName>
    <definedName name="dental_sp4">'[26]Dental RateSheet'!#REF!</definedName>
    <definedName name="dental_space_top" localSheetId="11">'[26]Dental RUA'!#REF!</definedName>
    <definedName name="dental_space_top" localSheetId="8">'[26]Dental RUA'!#REF!</definedName>
    <definedName name="dental_space_top" localSheetId="7">'[26]Dental RUA'!#REF!</definedName>
    <definedName name="dental_space_top" localSheetId="9">'[26]Dental RUA'!#REF!</definedName>
    <definedName name="dental_space_top" localSheetId="10">'[26]Dental RUA'!#REF!</definedName>
    <definedName name="dental_space_top" localSheetId="12">'[26]Dental RUA'!#REF!</definedName>
    <definedName name="dental_space_top" localSheetId="3">'[26]Dental RUA'!#REF!</definedName>
    <definedName name="dental_space_top" localSheetId="0">'[26]Dental RUA'!#REF!</definedName>
    <definedName name="dental_space_top" localSheetId="1">'[26]Dental RUA'!#REF!</definedName>
    <definedName name="dental_space_top" localSheetId="5">'[26]Dental RUA'!#REF!</definedName>
    <definedName name="dental_space_top">'[26]Dental RUA'!#REF!</definedName>
    <definedName name="dental_spouses" localSheetId="11">#REF!</definedName>
    <definedName name="dental_spouses" localSheetId="8">#REF!</definedName>
    <definedName name="dental_spouses" localSheetId="7">#REF!</definedName>
    <definedName name="dental_spouses" localSheetId="9">#REF!</definedName>
    <definedName name="dental_spouses" localSheetId="10">#REF!</definedName>
    <definedName name="dental_spouses" localSheetId="12">#REF!</definedName>
    <definedName name="dental_spouses" localSheetId="3">#REF!</definedName>
    <definedName name="dental_spouses" localSheetId="1">#REF!</definedName>
    <definedName name="dental_spouses" localSheetId="5">#REF!</definedName>
    <definedName name="dental_spouses">#REF!</definedName>
    <definedName name="dental_title" localSheetId="11">[8]RateSheet!#REF!</definedName>
    <definedName name="dental_title" localSheetId="8">[8]RateSheet!#REF!</definedName>
    <definedName name="dental_title" localSheetId="7">[8]RateSheet!#REF!</definedName>
    <definedName name="dental_title" localSheetId="9">[8]RateSheet!#REF!</definedName>
    <definedName name="dental_title" localSheetId="10">[8]RateSheet!#REF!</definedName>
    <definedName name="dental_title" localSheetId="12">[8]RateSheet!#REF!</definedName>
    <definedName name="dental_title" localSheetId="3">[8]RateSheet!#REF!</definedName>
    <definedName name="dental_title" localSheetId="0">[8]RateSheet!#REF!</definedName>
    <definedName name="dental_title" localSheetId="1">[8]RateSheet!#REF!</definedName>
    <definedName name="dental_title" localSheetId="5">[8]RateSheet!#REF!</definedName>
    <definedName name="dental_title">[8]RateSheet!#REF!</definedName>
    <definedName name="dental_trs">[25]Dental!$I$13</definedName>
    <definedName name="dental_two_years">[25]Dental!$I$12</definedName>
    <definedName name="DENTPOL" localSheetId="1">[1]CMITS!$D$17</definedName>
    <definedName name="DENTPOL">[2]CMITS!$D$17</definedName>
    <definedName name="depl">[17]Data!$K$1</definedName>
    <definedName name="dept">[17]Data!$D$1</definedName>
    <definedName name="detail_savings" localSheetId="11">'[27]Savings Under 250'!#REF!</definedName>
    <definedName name="detail_savings" localSheetId="8">'[27]Savings Under 250'!#REF!</definedName>
    <definedName name="detail_savings" localSheetId="7">'[27]Savings Under 250'!#REF!</definedName>
    <definedName name="detail_savings" localSheetId="9">'[27]Savings Under 250'!#REF!</definedName>
    <definedName name="detail_savings" localSheetId="10">'[27]Savings Under 250'!#REF!</definedName>
    <definedName name="detail_savings" localSheetId="12">'[27]Savings Under 250'!#REF!</definedName>
    <definedName name="detail_savings" localSheetId="3">'[27]Savings Under 250'!#REF!</definedName>
    <definedName name="detail_savings" localSheetId="0">'[27]Savings Under 250'!#REF!</definedName>
    <definedName name="detail_savings" localSheetId="1">'[27]Savings Under 250'!#REF!</definedName>
    <definedName name="detail_savings" localSheetId="5">'[27]Savings Under 250'!#REF!</definedName>
    <definedName name="detail_savings">'[27]Savings Under 250'!#REF!</definedName>
    <definedName name="df" localSheetId="11">#REF!</definedName>
    <definedName name="df" localSheetId="8">#REF!</definedName>
    <definedName name="df" localSheetId="7">#REF!</definedName>
    <definedName name="df" localSheetId="9">#REF!</definedName>
    <definedName name="df" localSheetId="10">#REF!</definedName>
    <definedName name="df" localSheetId="12">#REF!</definedName>
    <definedName name="df" localSheetId="3">#REF!</definedName>
    <definedName name="df" localSheetId="1">#REF!</definedName>
    <definedName name="df" localSheetId="5">#REF!</definedName>
    <definedName name="df">#REF!</definedName>
    <definedName name="dfasdf" localSheetId="11">#REF!</definedName>
    <definedName name="dfasdf" localSheetId="8">#REF!</definedName>
    <definedName name="dfasdf" localSheetId="7">#REF!</definedName>
    <definedName name="dfasdf" localSheetId="9">#REF!</definedName>
    <definedName name="dfasdf" localSheetId="10">#REF!</definedName>
    <definedName name="dfasdf" localSheetId="12">#REF!</definedName>
    <definedName name="dfasdf" localSheetId="3">#REF!</definedName>
    <definedName name="dfasdf" localSheetId="1">#REF!</definedName>
    <definedName name="dfasdf" localSheetId="5">#REF!</definedName>
    <definedName name="dfasdf">#REF!</definedName>
    <definedName name="DFG" localSheetId="11">#REF!</definedName>
    <definedName name="DFG" localSheetId="8">#REF!</definedName>
    <definedName name="DFG" localSheetId="7">#REF!</definedName>
    <definedName name="DFG" localSheetId="9">#REF!</definedName>
    <definedName name="DFG" localSheetId="10">#REF!</definedName>
    <definedName name="DFG" localSheetId="12">#REF!</definedName>
    <definedName name="DFG" localSheetId="3">#REF!</definedName>
    <definedName name="DFG" localSheetId="1">#REF!</definedName>
    <definedName name="DFG" localSheetId="5">#REF!</definedName>
    <definedName name="DFG">#REF!</definedName>
    <definedName name="Did_You_Know_That" localSheetId="11">#REF!</definedName>
    <definedName name="Did_You_Know_That" localSheetId="8">#REF!</definedName>
    <definedName name="Did_You_Know_That" localSheetId="7">#REF!</definedName>
    <definedName name="Did_You_Know_That" localSheetId="9">#REF!</definedName>
    <definedName name="Did_You_Know_That" localSheetId="10">#REF!</definedName>
    <definedName name="Did_You_Know_That" localSheetId="12">#REF!</definedName>
    <definedName name="Did_You_Know_That" localSheetId="3">#REF!</definedName>
    <definedName name="Did_You_Know_That" localSheetId="5">#REF!</definedName>
    <definedName name="Did_You_Know_That">#REF!</definedName>
    <definedName name="direct">[9]Hidfac!$C$269</definedName>
    <definedName name="discount_override">[9]Hidfac!$G$263</definedName>
    <definedName name="discount_retained">'[10]Mature Calcs'!$I$41</definedName>
    <definedName name="div">[28]Data!$E$2:$I$105</definedName>
    <definedName name="doh">[17]Data!$P$1</definedName>
    <definedName name="draft_locked">'[14]Access Import'!$AJ$4</definedName>
    <definedName name="drafted_locked">'[14]Access Import'!$AJ$4</definedName>
    <definedName name="drug" localSheetId="11">#REF!</definedName>
    <definedName name="drug" localSheetId="8">#REF!</definedName>
    <definedName name="drug" localSheetId="7">#REF!</definedName>
    <definedName name="drug" localSheetId="9">#REF!</definedName>
    <definedName name="drug" localSheetId="10">#REF!</definedName>
    <definedName name="drug" localSheetId="12">#REF!</definedName>
    <definedName name="drug" localSheetId="3">#REF!</definedName>
    <definedName name="drug" localSheetId="1">#REF!</definedName>
    <definedName name="drug" localSheetId="5">#REF!</definedName>
    <definedName name="drug">#REF!</definedName>
    <definedName name="drug_adjust1">[9]Calcs!$S$34</definedName>
    <definedName name="drug_adjust2">[9]Calcs!$S$35</definedName>
    <definedName name="drug_adjust3">[9]Calcs!$S$36</definedName>
    <definedName name="drug_adjust4">[9]Calcs!$S$37</definedName>
    <definedName name="drug_admin_credit">[9]Calcs!$R$97</definedName>
    <definedName name="drug_asl_fees">[9]Calcs!$S$117</definedName>
    <definedName name="drug_asl_tax">[9]Calcs!$S$118</definedName>
    <definedName name="drug_attachment">[9]Calcs!$S$113</definedName>
    <definedName name="drug_coverage">[14]Calcs!$S$21</definedName>
    <definedName name="drug_credit" localSheetId="11">[7]Option1!#REF!</definedName>
    <definedName name="drug_credit" localSheetId="8">[7]Option1!#REF!</definedName>
    <definedName name="drug_credit" localSheetId="7">[7]Option1!#REF!</definedName>
    <definedName name="drug_credit" localSheetId="9">[7]Option1!#REF!</definedName>
    <definedName name="drug_credit" localSheetId="10">[7]Option1!#REF!</definedName>
    <definedName name="drug_credit" localSheetId="12">[7]Option1!#REF!</definedName>
    <definedName name="drug_credit" localSheetId="3">[7]Option1!#REF!</definedName>
    <definedName name="drug_credit" localSheetId="0">[7]Option1!#REF!</definedName>
    <definedName name="drug_credit" localSheetId="1">[7]Option1!#REF!</definedName>
    <definedName name="drug_credit" localSheetId="5">[7]Option1!#REF!</definedName>
    <definedName name="drug_credit">[7]Option1!#REF!</definedName>
    <definedName name="drug_fluctuation">[9]Calcs!$S$121</definedName>
    <definedName name="drug_ibnr_in">[9]Calcs!$S$31</definedName>
    <definedName name="drug_ibnr_out">[9]Calcs!$S$32</definedName>
    <definedName name="drug_maximum_exp">[9]Calcs!$S$114</definedName>
    <definedName name="drug_min_fees">[9]Calcs!$S$109</definedName>
    <definedName name="drug_min_tax">[9]Calcs!$S$110</definedName>
    <definedName name="drug_months_trend">[12]Option1!$H$142</definedName>
    <definedName name="drug_network">[9]General!$J$15</definedName>
    <definedName name="drug_reserves">[9]Calcs!$S$100</definedName>
    <definedName name="drug_tax">[9]Calcs!$S$103</definedName>
    <definedName name="drug_trend">[9]Calcs!$S$39</definedName>
    <definedName name="DRUGCLMS" localSheetId="1">[1]CMITS!$D$20</definedName>
    <definedName name="DRUGCLMS">[2]CMITS!$D$20</definedName>
    <definedName name="drugtype1">[9]Hidfac!$C$248</definedName>
    <definedName name="drugtype2">[9]Hidfac!$C$249</definedName>
    <definedName name="drugtype3">[9]Hidfac!$C$250</definedName>
    <definedName name="drugtype4">[9]Hidfac!$C$251</definedName>
    <definedName name="dsasdf" localSheetId="11" hidden="1">#REF!</definedName>
    <definedName name="dsasdf" localSheetId="8" hidden="1">#REF!</definedName>
    <definedName name="dsasdf" localSheetId="7" hidden="1">#REF!</definedName>
    <definedName name="dsasdf" localSheetId="9" hidden="1">#REF!</definedName>
    <definedName name="dsasdf" localSheetId="10" hidden="1">#REF!</definedName>
    <definedName name="dsasdf" localSheetId="12" hidden="1">#REF!</definedName>
    <definedName name="dsasdf" localSheetId="3" hidden="1">#REF!</definedName>
    <definedName name="dsasdf" localSheetId="1" hidden="1">#REF!</definedName>
    <definedName name="dsasdf" localSheetId="5" hidden="1">#REF!</definedName>
    <definedName name="dsasdf" hidden="1">#REF!</definedName>
    <definedName name="dsfasd" localSheetId="11">#REF!</definedName>
    <definedName name="dsfasd" localSheetId="8">#REF!</definedName>
    <definedName name="dsfasd" localSheetId="7">#REF!</definedName>
    <definedName name="dsfasd" localSheetId="9">#REF!</definedName>
    <definedName name="dsfasd" localSheetId="10">#REF!</definedName>
    <definedName name="dsfasd" localSheetId="12">#REF!</definedName>
    <definedName name="dsfasd" localSheetId="3">#REF!</definedName>
    <definedName name="dsfasd" localSheetId="5">#REF!</definedName>
    <definedName name="dsfasd">#REF!</definedName>
    <definedName name="ecd_row">'[9]RUA Pros 250'!$A$18:$IV$18</definedName>
    <definedName name="EDIT">#N/A</definedName>
    <definedName name="ee_carveout" localSheetId="11">#REF!</definedName>
    <definedName name="ee_carveout" localSheetId="8">#REF!</definedName>
    <definedName name="ee_carveout" localSheetId="7">#REF!</definedName>
    <definedName name="ee_carveout" localSheetId="9">#REF!</definedName>
    <definedName name="ee_carveout" localSheetId="10">#REF!</definedName>
    <definedName name="ee_carveout" localSheetId="12">#REF!</definedName>
    <definedName name="ee_carveout" localSheetId="3">#REF!</definedName>
    <definedName name="ee_carveout" localSheetId="0">#REF!</definedName>
    <definedName name="ee_carveout" localSheetId="1">#REF!</definedName>
    <definedName name="ee_carveout" localSheetId="5">#REF!</definedName>
    <definedName name="ee_carveout">#REF!</definedName>
    <definedName name="ee_child" localSheetId="11">#REF!</definedName>
    <definedName name="ee_child" localSheetId="8">#REF!</definedName>
    <definedName name="ee_child" localSheetId="7">#REF!</definedName>
    <definedName name="ee_child" localSheetId="9">#REF!</definedName>
    <definedName name="ee_child" localSheetId="10">#REF!</definedName>
    <definedName name="ee_child" localSheetId="12">#REF!</definedName>
    <definedName name="ee_child" localSheetId="3">#REF!</definedName>
    <definedName name="ee_child" localSheetId="1">#REF!</definedName>
    <definedName name="ee_child" localSheetId="5">#REF!</definedName>
    <definedName name="ee_child">#REF!</definedName>
    <definedName name="ee_children" localSheetId="11">#REF!</definedName>
    <definedName name="ee_children" localSheetId="8">#REF!</definedName>
    <definedName name="ee_children" localSheetId="7">#REF!</definedName>
    <definedName name="ee_children" localSheetId="9">#REF!</definedName>
    <definedName name="ee_children" localSheetId="10">#REF!</definedName>
    <definedName name="ee_children" localSheetId="12">#REF!</definedName>
    <definedName name="ee_children" localSheetId="3">#REF!</definedName>
    <definedName name="ee_children" localSheetId="1">#REF!</definedName>
    <definedName name="ee_children" localSheetId="5">#REF!</definedName>
    <definedName name="ee_children">#REF!</definedName>
    <definedName name="ee_family" localSheetId="11">#REF!</definedName>
    <definedName name="ee_family" localSheetId="8">#REF!</definedName>
    <definedName name="ee_family" localSheetId="7">#REF!</definedName>
    <definedName name="ee_family" localSheetId="9">#REF!</definedName>
    <definedName name="ee_family" localSheetId="10">#REF!</definedName>
    <definedName name="ee_family" localSheetId="12">#REF!</definedName>
    <definedName name="ee_family" localSheetId="3">#REF!</definedName>
    <definedName name="ee_family" localSheetId="1">#REF!</definedName>
    <definedName name="ee_family" localSheetId="5">#REF!</definedName>
    <definedName name="ee_family">#REF!</definedName>
    <definedName name="ee_spouse" localSheetId="11">#REF!</definedName>
    <definedName name="ee_spouse" localSheetId="8">#REF!</definedName>
    <definedName name="ee_spouse" localSheetId="7">#REF!</definedName>
    <definedName name="ee_spouse" localSheetId="9">#REF!</definedName>
    <definedName name="ee_spouse" localSheetId="10">#REF!</definedName>
    <definedName name="ee_spouse" localSheetId="12">#REF!</definedName>
    <definedName name="ee_spouse" localSheetId="3">#REF!</definedName>
    <definedName name="ee_spouse" localSheetId="1">#REF!</definedName>
    <definedName name="ee_spouse" localSheetId="5">#REF!</definedName>
    <definedName name="ee_spouse">#REF!</definedName>
    <definedName name="EE401K" localSheetId="11">#REF!</definedName>
    <definedName name="EE401K" localSheetId="8">#REF!</definedName>
    <definedName name="EE401K" localSheetId="7">#REF!</definedName>
    <definedName name="EE401K" localSheetId="9">#REF!</definedName>
    <definedName name="EE401K" localSheetId="10">#REF!</definedName>
    <definedName name="EE401K" localSheetId="12">#REF!</definedName>
    <definedName name="EE401K" localSheetId="3">#REF!</definedName>
    <definedName name="EE401K" localSheetId="1">#REF!</definedName>
    <definedName name="EE401K" localSheetId="5">#REF!</definedName>
    <definedName name="EE401K">#REF!</definedName>
    <definedName name="EECOST">#N/A</definedName>
    <definedName name="EEDepLife" localSheetId="11">#REF!</definedName>
    <definedName name="EEDepLife" localSheetId="8">#REF!</definedName>
    <definedName name="EEDepLife" localSheetId="7">#REF!</definedName>
    <definedName name="EEDepLife" localSheetId="9">#REF!</definedName>
    <definedName name="EEDepLife" localSheetId="10">#REF!</definedName>
    <definedName name="EEDepLife" localSheetId="12">#REF!</definedName>
    <definedName name="EEDepLife" localSheetId="3">#REF!</definedName>
    <definedName name="EEDepLife" localSheetId="1">#REF!</definedName>
    <definedName name="EEDepLife" localSheetId="5">#REF!</definedName>
    <definedName name="EEDepLife">#REF!</definedName>
    <definedName name="EELife" localSheetId="11">#REF!</definedName>
    <definedName name="EELife" localSheetId="8">#REF!</definedName>
    <definedName name="EELife" localSheetId="7">#REF!</definedName>
    <definedName name="EELife" localSheetId="9">#REF!</definedName>
    <definedName name="EELife" localSheetId="10">#REF!</definedName>
    <definedName name="EELife" localSheetId="12">#REF!</definedName>
    <definedName name="EELife" localSheetId="3">#REF!</definedName>
    <definedName name="EELife" localSheetId="1">#REF!</definedName>
    <definedName name="EELife" localSheetId="5">#REF!</definedName>
    <definedName name="EELife">#REF!</definedName>
    <definedName name="EELTD" localSheetId="11">#REF!</definedName>
    <definedName name="EELTD" localSheetId="8">#REF!</definedName>
    <definedName name="EELTD" localSheetId="7">#REF!</definedName>
    <definedName name="EELTD" localSheetId="9">#REF!</definedName>
    <definedName name="EELTD" localSheetId="10">#REF!</definedName>
    <definedName name="EELTD" localSheetId="12">#REF!</definedName>
    <definedName name="EELTD" localSheetId="3">#REF!</definedName>
    <definedName name="EELTD" localSheetId="1">#REF!</definedName>
    <definedName name="EELTD" localSheetId="5">#REF!</definedName>
    <definedName name="EELTD">#REF!</definedName>
    <definedName name="EEMed" localSheetId="11">#REF!</definedName>
    <definedName name="EEMed" localSheetId="8">#REF!</definedName>
    <definedName name="EEMed" localSheetId="7">#REF!</definedName>
    <definedName name="EEMed" localSheetId="9">#REF!</definedName>
    <definedName name="EEMed" localSheetId="10">#REF!</definedName>
    <definedName name="EEMed" localSheetId="12">#REF!</definedName>
    <definedName name="EEMed" localSheetId="3">#REF!</definedName>
    <definedName name="EEMed" localSheetId="1">#REF!</definedName>
    <definedName name="EEMed" localSheetId="5">#REF!</definedName>
    <definedName name="EEMed">#REF!</definedName>
    <definedName name="EEProfitShare" localSheetId="11">#REF!</definedName>
    <definedName name="EEProfitShare" localSheetId="8">#REF!</definedName>
    <definedName name="EEProfitShare" localSheetId="7">#REF!</definedName>
    <definedName name="EEProfitShare" localSheetId="9">#REF!</definedName>
    <definedName name="EEProfitShare" localSheetId="10">#REF!</definedName>
    <definedName name="EEProfitShare" localSheetId="12">#REF!</definedName>
    <definedName name="EEProfitShare" localSheetId="3">#REF!</definedName>
    <definedName name="EEProfitShare" localSheetId="1">#REF!</definedName>
    <definedName name="EEProfitShare" localSheetId="5">#REF!</definedName>
    <definedName name="EEProfitShare">#REF!</definedName>
    <definedName name="EESocSec" localSheetId="11">#REF!</definedName>
    <definedName name="EESocSec" localSheetId="8">#REF!</definedName>
    <definedName name="EESocSec" localSheetId="7">#REF!</definedName>
    <definedName name="EESocSec" localSheetId="9">#REF!</definedName>
    <definedName name="EESocSec" localSheetId="10">#REF!</definedName>
    <definedName name="EESocSec" localSheetId="12">#REF!</definedName>
    <definedName name="EESocSec" localSheetId="3">#REF!</definedName>
    <definedName name="EESocSec" localSheetId="1">#REF!</definedName>
    <definedName name="EESocSec" localSheetId="5">#REF!</definedName>
    <definedName name="EESocSec">#REF!</definedName>
    <definedName name="EESTD" localSheetId="11">#REF!</definedName>
    <definedName name="EESTD" localSheetId="8">#REF!</definedName>
    <definedName name="EESTD" localSheetId="7">#REF!</definedName>
    <definedName name="EESTD" localSheetId="9">#REF!</definedName>
    <definedName name="EESTD" localSheetId="10">#REF!</definedName>
    <definedName name="EESTD" localSheetId="12">#REF!</definedName>
    <definedName name="EESTD" localSheetId="3">#REF!</definedName>
    <definedName name="EESTD" localSheetId="1">#REF!</definedName>
    <definedName name="EESTD" localSheetId="5">#REF!</definedName>
    <definedName name="EESTD">#REF!</definedName>
    <definedName name="EESupLife" localSheetId="11">#REF!</definedName>
    <definedName name="EESupLife" localSheetId="8">#REF!</definedName>
    <definedName name="EESupLife" localSheetId="7">#REF!</definedName>
    <definedName name="EESupLife" localSheetId="9">#REF!</definedName>
    <definedName name="EESupLife" localSheetId="10">#REF!</definedName>
    <definedName name="EESupLife" localSheetId="12">#REF!</definedName>
    <definedName name="EESupLife" localSheetId="3">#REF!</definedName>
    <definedName name="EESupLife" localSheetId="1">#REF!</definedName>
    <definedName name="EESupLife" localSheetId="5">#REF!</definedName>
    <definedName name="EESupLife">#REF!</definedName>
    <definedName name="Effdtbase" localSheetId="11">#REF!</definedName>
    <definedName name="Effdtbase" localSheetId="8">#REF!</definedName>
    <definedName name="Effdtbase" localSheetId="7">#REF!</definedName>
    <definedName name="Effdtbase" localSheetId="9">#REF!</definedName>
    <definedName name="Effdtbase" localSheetId="10">#REF!</definedName>
    <definedName name="Effdtbase" localSheetId="12">#REF!</definedName>
    <definedName name="Effdtbase" localSheetId="3">#REF!</definedName>
    <definedName name="Effdtbase" localSheetId="1">#REF!</definedName>
    <definedName name="Effdtbase" localSheetId="5">#REF!</definedName>
    <definedName name="Effdtbase">#REF!</definedName>
    <definedName name="effective">[15]Hidfac!$B$245</definedName>
    <definedName name="effective_long">[14]Hidfac!$E$304</definedName>
    <definedName name="ELECLMS" localSheetId="1">[1]CMITS!$D$27</definedName>
    <definedName name="ELECLMS">[2]CMITS!$D$27</definedName>
    <definedName name="end_enroll">'[10]Mature Calcs'!$I$17</definedName>
    <definedName name="ending_date">[9]Hidfac!$C$302:$E$373</definedName>
    <definedName name="ending_date1" localSheetId="11">[14]Hidfac!#REF!</definedName>
    <definedName name="ending_date1" localSheetId="8">[14]Hidfac!#REF!</definedName>
    <definedName name="ending_date1" localSheetId="7">[14]Hidfac!#REF!</definedName>
    <definedName name="ending_date1" localSheetId="9">[14]Hidfac!#REF!</definedName>
    <definedName name="ending_date1" localSheetId="10">[14]Hidfac!#REF!</definedName>
    <definedName name="ending_date1" localSheetId="12">[14]Hidfac!#REF!</definedName>
    <definedName name="ending_date1" localSheetId="3">[14]Hidfac!#REF!</definedName>
    <definedName name="ending_date1" localSheetId="0">[14]Hidfac!#REF!</definedName>
    <definedName name="ending_date1" localSheetId="1">[14]Hidfac!#REF!</definedName>
    <definedName name="ending_date1" localSheetId="5">[14]Hidfac!#REF!</definedName>
    <definedName name="ending_date1">[14]Hidfac!#REF!</definedName>
    <definedName name="enroll_period">[9]Hidfac!$C$254</definedName>
    <definedName name="EnrollmentBasis">[29]General!$F$52</definedName>
    <definedName name="EQVPOL" localSheetId="11">[4]CMITS!#REF!</definedName>
    <definedName name="EQVPOL" localSheetId="8">[4]CMITS!#REF!</definedName>
    <definedName name="EQVPOL" localSheetId="7">[4]CMITS!#REF!</definedName>
    <definedName name="EQVPOL" localSheetId="9">[4]CMITS!#REF!</definedName>
    <definedName name="EQVPOL" localSheetId="10">[4]CMITS!#REF!</definedName>
    <definedName name="EQVPOL" localSheetId="12">[5]CMITS!#REF!</definedName>
    <definedName name="EQVPOL" localSheetId="3">[4]CMITS!#REF!</definedName>
    <definedName name="EQVPOL" localSheetId="0">[5]CMITS!#REF!</definedName>
    <definedName name="EQVPOL" localSheetId="1">[5]CMITS!#REF!</definedName>
    <definedName name="EQVPOL" localSheetId="5">[4]CMITS!#REF!</definedName>
    <definedName name="EQVPOL">[4]CMITS!#REF!</definedName>
    <definedName name="ER401K" localSheetId="11">#REF!</definedName>
    <definedName name="ER401K" localSheetId="8">#REF!</definedName>
    <definedName name="ER401K" localSheetId="7">#REF!</definedName>
    <definedName name="ER401K" localSheetId="9">#REF!</definedName>
    <definedName name="ER401K" localSheetId="10">#REF!</definedName>
    <definedName name="ER401K" localSheetId="12">#REF!</definedName>
    <definedName name="ER401K" localSheetId="3">#REF!</definedName>
    <definedName name="ER401K" localSheetId="1">#REF!</definedName>
    <definedName name="ER401K" localSheetId="5">#REF!</definedName>
    <definedName name="ER401K">#REF!</definedName>
    <definedName name="ERDepLife" localSheetId="11">#REF!</definedName>
    <definedName name="ERDepLife" localSheetId="8">#REF!</definedName>
    <definedName name="ERDepLife" localSheetId="7">#REF!</definedName>
    <definedName name="ERDepLife" localSheetId="9">#REF!</definedName>
    <definedName name="ERDepLife" localSheetId="10">#REF!</definedName>
    <definedName name="ERDepLife" localSheetId="12">#REF!</definedName>
    <definedName name="ERDepLife" localSheetId="3">#REF!</definedName>
    <definedName name="ERDepLife" localSheetId="1">#REF!</definedName>
    <definedName name="ERDepLife" localSheetId="5">#REF!</definedName>
    <definedName name="ERDepLife">#REF!</definedName>
    <definedName name="ERLife" localSheetId="11">#REF!</definedName>
    <definedName name="ERLife" localSheetId="8">#REF!</definedName>
    <definedName name="ERLife" localSheetId="7">#REF!</definedName>
    <definedName name="ERLife" localSheetId="9">#REF!</definedName>
    <definedName name="ERLife" localSheetId="10">#REF!</definedName>
    <definedName name="ERLife" localSheetId="12">#REF!</definedName>
    <definedName name="ERLife" localSheetId="3">#REF!</definedName>
    <definedName name="ERLife" localSheetId="1">#REF!</definedName>
    <definedName name="ERLife" localSheetId="5">#REF!</definedName>
    <definedName name="ERLife">#REF!</definedName>
    <definedName name="ERLTD" localSheetId="11">#REF!</definedName>
    <definedName name="ERLTD" localSheetId="8">#REF!</definedName>
    <definedName name="ERLTD" localSheetId="7">#REF!</definedName>
    <definedName name="ERLTD" localSheetId="9">#REF!</definedName>
    <definedName name="ERLTD" localSheetId="10">#REF!</definedName>
    <definedName name="ERLTD" localSheetId="12">#REF!</definedName>
    <definedName name="ERLTD" localSheetId="3">#REF!</definedName>
    <definedName name="ERLTD" localSheetId="1">#REF!</definedName>
    <definedName name="ERLTD" localSheetId="5">#REF!</definedName>
    <definedName name="ERLTD">#REF!</definedName>
    <definedName name="ERMed" localSheetId="11">#REF!</definedName>
    <definedName name="ERMed" localSheetId="8">#REF!</definedName>
    <definedName name="ERMed" localSheetId="7">#REF!</definedName>
    <definedName name="ERMed" localSheetId="9">#REF!</definedName>
    <definedName name="ERMed" localSheetId="10">#REF!</definedName>
    <definedName name="ERMed" localSheetId="12">#REF!</definedName>
    <definedName name="ERMed" localSheetId="3">#REF!</definedName>
    <definedName name="ERMed" localSheetId="1">#REF!</definedName>
    <definedName name="ERMed" localSheetId="5">#REF!</definedName>
    <definedName name="ERMed">#REF!</definedName>
    <definedName name="ERSocSec" localSheetId="11">#REF!</definedName>
    <definedName name="ERSocSec" localSheetId="8">#REF!</definedName>
    <definedName name="ERSocSec" localSheetId="7">#REF!</definedName>
    <definedName name="ERSocSec" localSheetId="9">#REF!</definedName>
    <definedName name="ERSocSec" localSheetId="10">#REF!</definedName>
    <definedName name="ERSocSec" localSheetId="12">#REF!</definedName>
    <definedName name="ERSocSec" localSheetId="3">#REF!</definedName>
    <definedName name="ERSocSec" localSheetId="1">#REF!</definedName>
    <definedName name="ERSocSec" localSheetId="5">#REF!</definedName>
    <definedName name="ERSocSec">#REF!</definedName>
    <definedName name="ERSTD" localSheetId="11">#REF!</definedName>
    <definedName name="ERSTD" localSheetId="8">#REF!</definedName>
    <definedName name="ERSTD" localSheetId="7">#REF!</definedName>
    <definedName name="ERSTD" localSheetId="9">#REF!</definedName>
    <definedName name="ERSTD" localSheetId="10">#REF!</definedName>
    <definedName name="ERSTD" localSheetId="12">#REF!</definedName>
    <definedName name="ERSTD" localSheetId="3">#REF!</definedName>
    <definedName name="ERSTD" localSheetId="1">#REF!</definedName>
    <definedName name="ERSTD" localSheetId="5">#REF!</definedName>
    <definedName name="ERSTD">#REF!</definedName>
    <definedName name="ERSupDepLife" localSheetId="11">#REF!</definedName>
    <definedName name="ERSupDepLife" localSheetId="8">#REF!</definedName>
    <definedName name="ERSupDepLife" localSheetId="7">#REF!</definedName>
    <definedName name="ERSupDepLife" localSheetId="9">#REF!</definedName>
    <definedName name="ERSupDepLife" localSheetId="10">#REF!</definedName>
    <definedName name="ERSupDepLife" localSheetId="12">#REF!</definedName>
    <definedName name="ERSupDepLife" localSheetId="3">#REF!</definedName>
    <definedName name="ERSupDepLife" localSheetId="1">#REF!</definedName>
    <definedName name="ERSupDepLife" localSheetId="5">#REF!</definedName>
    <definedName name="ERSupDepLife">#REF!</definedName>
    <definedName name="exp_xcomm" localSheetId="11">#REF!</definedName>
    <definedName name="exp_xcomm" localSheetId="8">#REF!</definedName>
    <definedName name="exp_xcomm" localSheetId="7">#REF!</definedName>
    <definedName name="exp_xcomm" localSheetId="9">#REF!</definedName>
    <definedName name="exp_xcomm" localSheetId="10">#REF!</definedName>
    <definedName name="exp_xcomm" localSheetId="12">#REF!</definedName>
    <definedName name="exp_xcomm" localSheetId="3">#REF!</definedName>
    <definedName name="exp_xcomm" localSheetId="1">#REF!</definedName>
    <definedName name="exp_xcomm" localSheetId="5">#REF!</definedName>
    <definedName name="exp_xcomm">#REF!</definedName>
    <definedName name="expected_expense">[12]Calcs!$R$109</definedName>
    <definedName name="Export2" localSheetId="11">#REF!</definedName>
    <definedName name="Export2" localSheetId="8">#REF!</definedName>
    <definedName name="Export2" localSheetId="7">#REF!</definedName>
    <definedName name="Export2" localSheetId="9">#REF!</definedName>
    <definedName name="Export2" localSheetId="10">#REF!</definedName>
    <definedName name="Export2" localSheetId="12">#REF!</definedName>
    <definedName name="Export2" localSheetId="3">#REF!</definedName>
    <definedName name="Export2" localSheetId="5">#REF!</definedName>
    <definedName name="Export2">#REF!</definedName>
    <definedName name="f_s" localSheetId="11">#REF!</definedName>
    <definedName name="f_s" localSheetId="8">#REF!</definedName>
    <definedName name="f_s" localSheetId="7">#REF!</definedName>
    <definedName name="f_s" localSheetId="9">#REF!</definedName>
    <definedName name="f_s" localSheetId="10">#REF!</definedName>
    <definedName name="f_s" localSheetId="12">#REF!</definedName>
    <definedName name="f_s" localSheetId="3">#REF!</definedName>
    <definedName name="f_s" localSheetId="1">#REF!</definedName>
    <definedName name="f_s" localSheetId="5">#REF!</definedName>
    <definedName name="f_s">#REF!</definedName>
    <definedName name="facility_savings">'[10]Mature Calcs'!$I$40</definedName>
    <definedName name="fact_network_lines" localSheetId="11">'[26]Fact Sheet'!#REF!</definedName>
    <definedName name="fact_network_lines" localSheetId="8">'[26]Fact Sheet'!#REF!</definedName>
    <definedName name="fact_network_lines" localSheetId="7">'[26]Fact Sheet'!#REF!</definedName>
    <definedName name="fact_network_lines" localSheetId="9">'[26]Fact Sheet'!#REF!</definedName>
    <definedName name="fact_network_lines" localSheetId="10">'[26]Fact Sheet'!#REF!</definedName>
    <definedName name="fact_network_lines" localSheetId="12">'[26]Fact Sheet'!#REF!</definedName>
    <definedName name="fact_network_lines" localSheetId="3">'[26]Fact Sheet'!#REF!</definedName>
    <definedName name="fact_network_lines" localSheetId="0">'[26]Fact Sheet'!#REF!</definedName>
    <definedName name="fact_network_lines" localSheetId="1">'[26]Fact Sheet'!#REF!</definedName>
    <definedName name="fact_network_lines" localSheetId="5">'[26]Fact Sheet'!#REF!</definedName>
    <definedName name="fact_network_lines">'[26]Fact Sheet'!#REF!</definedName>
    <definedName name="fact_product1">[9]Hidfac!$C$22</definedName>
    <definedName name="fact_product2">[9]Hidfac!$C$23</definedName>
    <definedName name="fact_product3">[9]Hidfac!$C$24</definedName>
    <definedName name="fact_product4">[9]Hidfac!$C$25</definedName>
    <definedName name="FactorBlankCols">[16]FeeInputFI!$F$1:$G$65536,[16]FeeInputFI!$J$1:$K$65536,[16]FeeInputFI!$N$1:$O$65536</definedName>
    <definedName name="FALSDKFJ" localSheetId="11">#REF!</definedName>
    <definedName name="FALSDKFJ" localSheetId="8">#REF!</definedName>
    <definedName name="FALSDKFJ" localSheetId="7">#REF!</definedName>
    <definedName name="FALSDKFJ" localSheetId="9">#REF!</definedName>
    <definedName name="FALSDKFJ" localSheetId="10">#REF!</definedName>
    <definedName name="FALSDKFJ" localSheetId="12">#REF!</definedName>
    <definedName name="FALSDKFJ" localSheetId="3">#REF!</definedName>
    <definedName name="FALSDKFJ" localSheetId="5">#REF!</definedName>
    <definedName name="FALSDKFJ">#REF!</definedName>
    <definedName name="family_e">[8]RateSheet!$A$15:$IV$15</definedName>
    <definedName name="family_line">[8]RateSheet!$D$15:$R$15</definedName>
    <definedName name="fasdfasdf" localSheetId="11">#REF!</definedName>
    <definedName name="fasdfasdf" localSheetId="8">#REF!</definedName>
    <definedName name="fasdfasdf" localSheetId="7">#REF!</definedName>
    <definedName name="fasdfasdf" localSheetId="9">#REF!</definedName>
    <definedName name="fasdfasdf" localSheetId="10">#REF!</definedName>
    <definedName name="fasdfasdf" localSheetId="12">#REF!</definedName>
    <definedName name="fasdfasdf" localSheetId="3">#REF!</definedName>
    <definedName name="fasdfasdf" localSheetId="1">#REF!</definedName>
    <definedName name="fasdfasdf" localSheetId="5">#REF!</definedName>
    <definedName name="fasdfasdf">#REF!</definedName>
    <definedName name="fgsdfg" localSheetId="11">#REF!</definedName>
    <definedName name="fgsdfg" localSheetId="8">#REF!</definedName>
    <definedName name="fgsdfg" localSheetId="7">#REF!</definedName>
    <definedName name="fgsdfg" localSheetId="9">#REF!</definedName>
    <definedName name="fgsdfg" localSheetId="10">#REF!</definedName>
    <definedName name="fgsdfg" localSheetId="12">#REF!</definedName>
    <definedName name="fgsdfg" localSheetId="3">#REF!</definedName>
    <definedName name="fgsdfg" localSheetId="5">#REF!</definedName>
    <definedName name="fgsdfg">#REF!</definedName>
    <definedName name="finance_medical" localSheetId="11">#REF!</definedName>
    <definedName name="finance_medical" localSheetId="8">#REF!</definedName>
    <definedName name="finance_medical" localSheetId="7">#REF!</definedName>
    <definedName name="finance_medical" localSheetId="9">#REF!</definedName>
    <definedName name="finance_medical" localSheetId="10">#REF!</definedName>
    <definedName name="finance_medical" localSheetId="12">#REF!</definedName>
    <definedName name="finance_medical" localSheetId="3">#REF!</definedName>
    <definedName name="finance_medical" localSheetId="1">#REF!</definedName>
    <definedName name="finance_medical" localSheetId="5">#REF!</definedName>
    <definedName name="finance_medical">#REF!</definedName>
    <definedName name="finance_row2" localSheetId="11">[26]Tracking!#REF!</definedName>
    <definedName name="finance_row2" localSheetId="8">[26]Tracking!#REF!</definedName>
    <definedName name="finance_row2" localSheetId="7">[26]Tracking!#REF!</definedName>
    <definedName name="finance_row2" localSheetId="9">[26]Tracking!#REF!</definedName>
    <definedName name="finance_row2" localSheetId="10">[26]Tracking!#REF!</definedName>
    <definedName name="finance_row2" localSheetId="12">[26]Tracking!#REF!</definedName>
    <definedName name="finance_row2" localSheetId="3">[26]Tracking!#REF!</definedName>
    <definedName name="finance_row2" localSheetId="0">[26]Tracking!#REF!</definedName>
    <definedName name="finance_row2" localSheetId="1">[26]Tracking!#REF!</definedName>
    <definedName name="finance_row2" localSheetId="5">[26]Tracking!#REF!</definedName>
    <definedName name="finance_row2">[26]Tracking!#REF!</definedName>
    <definedName name="finance_row3" localSheetId="11">[26]Tracking!#REF!</definedName>
    <definedName name="finance_row3" localSheetId="8">[26]Tracking!#REF!</definedName>
    <definedName name="finance_row3" localSheetId="7">[26]Tracking!#REF!</definedName>
    <definedName name="finance_row3" localSheetId="9">[26]Tracking!#REF!</definedName>
    <definedName name="finance_row3" localSheetId="10">[26]Tracking!#REF!</definedName>
    <definedName name="finance_row3" localSheetId="12">[26]Tracking!#REF!</definedName>
    <definedName name="finance_row3" localSheetId="3">[26]Tracking!#REF!</definedName>
    <definedName name="finance_row3" localSheetId="0">[26]Tracking!#REF!</definedName>
    <definedName name="finance_row3" localSheetId="1">[26]Tracking!#REF!</definedName>
    <definedName name="finance_row3" localSheetId="5">[26]Tracking!#REF!</definedName>
    <definedName name="finance_row3">[26]Tracking!#REF!</definedName>
    <definedName name="finance_row4" localSheetId="11">[26]Tracking!#REF!</definedName>
    <definedName name="finance_row4" localSheetId="8">[26]Tracking!#REF!</definedName>
    <definedName name="finance_row4" localSheetId="7">[26]Tracking!#REF!</definedName>
    <definedName name="finance_row4" localSheetId="9">[26]Tracking!#REF!</definedName>
    <definedName name="finance_row4" localSheetId="10">[26]Tracking!#REF!</definedName>
    <definedName name="finance_row4" localSheetId="12">[26]Tracking!#REF!</definedName>
    <definedName name="finance_row4" localSheetId="3">[26]Tracking!#REF!</definedName>
    <definedName name="finance_row4" localSheetId="0">[26]Tracking!#REF!</definedName>
    <definedName name="finance_row4" localSheetId="1">[26]Tracking!#REF!</definedName>
    <definedName name="finance_row4" localSheetId="5">[26]Tracking!#REF!</definedName>
    <definedName name="finance_row4">[26]Tracking!#REF!</definedName>
    <definedName name="finance_row5" localSheetId="11">[26]Tracking!#REF!</definedName>
    <definedName name="finance_row5" localSheetId="8">[26]Tracking!#REF!</definedName>
    <definedName name="finance_row5" localSheetId="7">[26]Tracking!#REF!</definedName>
    <definedName name="finance_row5" localSheetId="9">[26]Tracking!#REF!</definedName>
    <definedName name="finance_row5" localSheetId="10">[26]Tracking!#REF!</definedName>
    <definedName name="finance_row5" localSheetId="12">[26]Tracking!#REF!</definedName>
    <definedName name="finance_row5" localSheetId="3">[26]Tracking!#REF!</definedName>
    <definedName name="finance_row5" localSheetId="0">[26]Tracking!#REF!</definedName>
    <definedName name="finance_row5" localSheetId="1">[26]Tracking!#REF!</definedName>
    <definedName name="finance_row5" localSheetId="5">[26]Tracking!#REF!</definedName>
    <definedName name="finance_row5">[26]Tracking!#REF!</definedName>
    <definedName name="first">[9]Codes!$C$100</definedName>
    <definedName name="first_admin_credit">'[10]First Year Calcs'!$I$55</definedName>
    <definedName name="first_calcs_asl">'[9]First Year Calcs'!$A$67:$IV$75</definedName>
    <definedName name="first_calcs_aso">'[9]First Year Calcs'!$A$61:$IV$75</definedName>
    <definedName name="first_calcs_min">'[9]First Year Calcs'!$A$61:$IV$66</definedName>
    <definedName name="first_calcs_opt1">'[9]First Year Calcs'!$B$1:$E$65536</definedName>
    <definedName name="first_calcs_option2">'[9]First Year Calcs'!$F$1:$I$65536</definedName>
    <definedName name="first_calcs_option3">'[9]First Year Calcs'!$J$1:$M$65536</definedName>
    <definedName name="first_calcs_option4">'[9]First Year Calcs'!$N$1:$Q$65536</definedName>
    <definedName name="first_calcs_side">'[9]First Year Calcs'!$S$1:$U$65536</definedName>
    <definedName name="first_claims_trigger">'[19]First Year Calcs'!$R$77</definedName>
    <definedName name="first_details">'[9]RUA_UA Review'!$F$7:$G$63</definedName>
    <definedName name="first_expected_expense">'[12]First Year Calcs'!$R$70</definedName>
    <definedName name="first_heading">'[9]RUA_UA Review'!$H$7</definedName>
    <definedName name="first_ibnr" localSheetId="11">'[7]First Year Calcs'!#REF!</definedName>
    <definedName name="first_ibnr" localSheetId="8">'[7]First Year Calcs'!#REF!</definedName>
    <definedName name="first_ibnr" localSheetId="7">'[7]First Year Calcs'!#REF!</definedName>
    <definedName name="first_ibnr" localSheetId="9">'[7]First Year Calcs'!#REF!</definedName>
    <definedName name="first_ibnr" localSheetId="10">'[7]First Year Calcs'!#REF!</definedName>
    <definedName name="first_ibnr" localSheetId="12">'[7]First Year Calcs'!#REF!</definedName>
    <definedName name="first_ibnr" localSheetId="3">'[7]First Year Calcs'!#REF!</definedName>
    <definedName name="first_ibnr" localSheetId="0">'[7]First Year Calcs'!#REF!</definedName>
    <definedName name="first_ibnr" localSheetId="1">'[7]First Year Calcs'!#REF!</definedName>
    <definedName name="first_ibnr" localSheetId="5">'[7]First Year Calcs'!#REF!</definedName>
    <definedName name="first_ibnr">'[7]First Year Calcs'!#REF!</definedName>
    <definedName name="first_ibnr_cap_line">'[12]First Year Calcs'!$A$55:$IV$55</definedName>
    <definedName name="first_its">'[30]1st Year CALCS'!$I$58</definedName>
    <definedName name="first_proj_cap" localSheetId="11">'[12]First Year Calcs'!#REF!</definedName>
    <definedName name="first_proj_cap" localSheetId="8">'[12]First Year Calcs'!#REF!</definedName>
    <definedName name="first_proj_cap" localSheetId="7">'[12]First Year Calcs'!#REF!</definedName>
    <definedName name="first_proj_cap" localSheetId="9">'[12]First Year Calcs'!#REF!</definedName>
    <definedName name="first_proj_cap" localSheetId="10">'[12]First Year Calcs'!#REF!</definedName>
    <definedName name="first_proj_cap" localSheetId="12">'[12]First Year Calcs'!#REF!</definedName>
    <definedName name="first_proj_cap" localSheetId="3">'[12]First Year Calcs'!#REF!</definedName>
    <definedName name="first_proj_cap" localSheetId="0">'[12]First Year Calcs'!#REF!</definedName>
    <definedName name="first_proj_cap" localSheetId="1">'[12]First Year Calcs'!#REF!</definedName>
    <definedName name="first_proj_cap" localSheetId="5">'[12]First Year Calcs'!#REF!</definedName>
    <definedName name="first_proj_cap">'[12]First Year Calcs'!#REF!</definedName>
    <definedName name="first_proj_claims">'[12]First Year Calcs'!$R$45</definedName>
    <definedName name="first_proj_claims_cap" localSheetId="11">'[12]First Year Calcs'!#REF!</definedName>
    <definedName name="first_proj_claims_cap" localSheetId="8">'[12]First Year Calcs'!#REF!</definedName>
    <definedName name="first_proj_claims_cap" localSheetId="7">'[12]First Year Calcs'!#REF!</definedName>
    <definedName name="first_proj_claims_cap" localSheetId="9">'[12]First Year Calcs'!#REF!</definedName>
    <definedName name="first_proj_claims_cap" localSheetId="10">'[12]First Year Calcs'!#REF!</definedName>
    <definedName name="first_proj_claims_cap" localSheetId="12">'[12]First Year Calcs'!#REF!</definedName>
    <definedName name="first_proj_claims_cap" localSheetId="3">'[12]First Year Calcs'!#REF!</definedName>
    <definedName name="first_proj_claims_cap" localSheetId="0">'[12]First Year Calcs'!#REF!</definedName>
    <definedName name="first_proj_claims_cap" localSheetId="1">'[12]First Year Calcs'!#REF!</definedName>
    <definedName name="first_proj_claims_cap" localSheetId="5">'[12]First Year Calcs'!#REF!</definedName>
    <definedName name="first_proj_claims_cap">'[12]First Year Calcs'!#REF!</definedName>
    <definedName name="FIRST_PROJ_EXPENSE">'[30]1st Year CALCS'!$I$51</definedName>
    <definedName name="first_reserve_line">'[12]First Year Calcs'!$A$63:$IV$63</definedName>
    <definedName name="first_risk_line">'[12]First Year Calcs'!$A$64:$IV$64</definedName>
    <definedName name="first_total">'[9]RUA_UA Review'!$H$7:$H$63</definedName>
    <definedName name="first_ua_hide1">'[9]RUA_UA Review'!$A$15:$IV$15</definedName>
    <definedName name="first_ua_hide2">'[9]RUA_UA Review'!$A$20:$IV$37</definedName>
    <definedName name="first_variable_line">'[12]First Year Calcs'!$A$60:$IV$60</definedName>
    <definedName name="first_year_current">[9]Hidfac!$C$261</definedName>
    <definedName name="first_year_prior">[9]Hidfac!$C$262</definedName>
    <definedName name="first_year_retention">[9]Hidfac!$I$251</definedName>
    <definedName name="first_year_twoprior">[9]Hidfac!$H$284</definedName>
    <definedName name="FirstName" localSheetId="11">#REF!</definedName>
    <definedName name="FirstName" localSheetId="8">#REF!</definedName>
    <definedName name="FirstName" localSheetId="7">#REF!</definedName>
    <definedName name="FirstName" localSheetId="9">#REF!</definedName>
    <definedName name="FirstName" localSheetId="10">#REF!</definedName>
    <definedName name="FirstName" localSheetId="12">#REF!</definedName>
    <definedName name="FirstName" localSheetId="3">#REF!</definedName>
    <definedName name="FirstName" localSheetId="1">#REF!</definedName>
    <definedName name="FirstName" localSheetId="5">#REF!</definedName>
    <definedName name="FirstName">#REF!</definedName>
    <definedName name="fixedEE">[31]AD!$A$3:$J$146</definedName>
    <definedName name="flkasdjf" localSheetId="11">#REF!</definedName>
    <definedName name="flkasdjf" localSheetId="8">#REF!</definedName>
    <definedName name="flkasdjf" localSheetId="7">#REF!</definedName>
    <definedName name="flkasdjf" localSheetId="9">#REF!</definedName>
    <definedName name="flkasdjf" localSheetId="10">#REF!</definedName>
    <definedName name="flkasdjf" localSheetId="12">#REF!</definedName>
    <definedName name="flkasdjf" localSheetId="3">#REF!</definedName>
    <definedName name="flkasdjf" localSheetId="5">#REF!</definedName>
    <definedName name="flkasdjf">#REF!</definedName>
    <definedName name="flsdf" localSheetId="11">#REF!</definedName>
    <definedName name="flsdf" localSheetId="8">#REF!</definedName>
    <definedName name="flsdf" localSheetId="7">#REF!</definedName>
    <definedName name="flsdf" localSheetId="9">#REF!</definedName>
    <definedName name="flsdf" localSheetId="10">#REF!</definedName>
    <definedName name="flsdf" localSheetId="12">#REF!</definedName>
    <definedName name="flsdf" localSheetId="3">#REF!</definedName>
    <definedName name="flsdf" localSheetId="1">#REF!</definedName>
    <definedName name="flsdf" localSheetId="5">#REF!</definedName>
    <definedName name="flsdf">#REF!</definedName>
    <definedName name="fluc1" localSheetId="11">#REF!</definedName>
    <definedName name="fluc1" localSheetId="8">#REF!</definedName>
    <definedName name="fluc1" localSheetId="7">#REF!</definedName>
    <definedName name="fluc1" localSheetId="9">#REF!</definedName>
    <definedName name="fluc1" localSheetId="10">#REF!</definedName>
    <definedName name="fluc1" localSheetId="12">#REF!</definedName>
    <definedName name="fluc1" localSheetId="3">#REF!</definedName>
    <definedName name="fluc1" localSheetId="1">#REF!</definedName>
    <definedName name="fluc1" localSheetId="5">#REF!</definedName>
    <definedName name="fluc1">#REF!</definedName>
    <definedName name="fluc2" localSheetId="11">#REF!</definedName>
    <definedName name="fluc2" localSheetId="8">#REF!</definedName>
    <definedName name="fluc2" localSheetId="7">#REF!</definedName>
    <definedName name="fluc2" localSheetId="9">#REF!</definedName>
    <definedName name="fluc2" localSheetId="10">#REF!</definedName>
    <definedName name="fluc2" localSheetId="12">#REF!</definedName>
    <definedName name="fluc2" localSheetId="3">#REF!</definedName>
    <definedName name="fluc2" localSheetId="1">#REF!</definedName>
    <definedName name="fluc2" localSheetId="5">#REF!</definedName>
    <definedName name="fluc2">#REF!</definedName>
    <definedName name="FORENBORD">'[32]Cover Page'!$A$9</definedName>
    <definedName name="FORMAT_FOR_INPUT_SCREEN" localSheetId="11">#REF!</definedName>
    <definedName name="FORMAT_FOR_INPUT_SCREEN" localSheetId="8">#REF!</definedName>
    <definedName name="FORMAT_FOR_INPUT_SCREEN" localSheetId="7">#REF!</definedName>
    <definedName name="FORMAT_FOR_INPUT_SCREEN" localSheetId="9">#REF!</definedName>
    <definedName name="FORMAT_FOR_INPUT_SCREEN" localSheetId="10">#REF!</definedName>
    <definedName name="FORMAT_FOR_INPUT_SCREEN" localSheetId="12">#REF!</definedName>
    <definedName name="FORMAT_FOR_INPUT_SCREEN" localSheetId="3">#REF!</definedName>
    <definedName name="FORMAT_FOR_INPUT_SCREEN" localSheetId="5">#REF!</definedName>
    <definedName name="FORMAT_FOR_INPUT_SCREEN">#REF!</definedName>
    <definedName name="format_min_asl">[9]RUA_UA!$H$58</definedName>
    <definedName name="format_min_asl2">'[9]RUA_UA Review'!$T$58</definedName>
    <definedName name="FORMULA_FOR_INPUT_SCREEN" localSheetId="11">#REF!</definedName>
    <definedName name="FORMULA_FOR_INPUT_SCREEN" localSheetId="8">#REF!</definedName>
    <definedName name="FORMULA_FOR_INPUT_SCREEN" localSheetId="7">#REF!</definedName>
    <definedName name="FORMULA_FOR_INPUT_SCREEN" localSheetId="9">#REF!</definedName>
    <definedName name="FORMULA_FOR_INPUT_SCREEN" localSheetId="10">#REF!</definedName>
    <definedName name="FORMULA_FOR_INPUT_SCREEN" localSheetId="12">#REF!</definedName>
    <definedName name="FORMULA_FOR_INPUT_SCREEN" localSheetId="3">#REF!</definedName>
    <definedName name="FORMULA_FOR_INPUT_SCREEN" localSheetId="5">#REF!</definedName>
    <definedName name="FORMULA_FOR_INPUT_SCREEN">#REF!</definedName>
    <definedName name="fourbilled" localSheetId="11">#REF!</definedName>
    <definedName name="fourbilled" localSheetId="8">#REF!</definedName>
    <definedName name="fourbilled" localSheetId="7">#REF!</definedName>
    <definedName name="fourbilled" localSheetId="9">#REF!</definedName>
    <definedName name="fourbilled" localSheetId="10">#REF!</definedName>
    <definedName name="fourbilled" localSheetId="12">#REF!</definedName>
    <definedName name="fourbilled" localSheetId="3">#REF!</definedName>
    <definedName name="fourbilled" localSheetId="1">#REF!</definedName>
    <definedName name="fourbilled" localSheetId="5">#REF!</definedName>
    <definedName name="fourbilled">#REF!</definedName>
    <definedName name="fourmax" localSheetId="11">#REF!</definedName>
    <definedName name="fourmax" localSheetId="8">#REF!</definedName>
    <definedName name="fourmax" localSheetId="7">#REF!</definedName>
    <definedName name="fourmax" localSheetId="9">#REF!</definedName>
    <definedName name="fourmax" localSheetId="10">#REF!</definedName>
    <definedName name="fourmax" localSheetId="12">#REF!</definedName>
    <definedName name="fourmax" localSheetId="3">#REF!</definedName>
    <definedName name="fourmax" localSheetId="1">#REF!</definedName>
    <definedName name="fourmax" localSheetId="5">#REF!</definedName>
    <definedName name="fourmax">#REF!</definedName>
    <definedName name="FSCMP" localSheetId="11">[4]CMITS!#REF!</definedName>
    <definedName name="FSCMP" localSheetId="8">[4]CMITS!#REF!</definedName>
    <definedName name="FSCMP" localSheetId="7">[4]CMITS!#REF!</definedName>
    <definedName name="FSCMP" localSheetId="9">[4]CMITS!#REF!</definedName>
    <definedName name="FSCMP" localSheetId="10">[4]CMITS!#REF!</definedName>
    <definedName name="FSCMP" localSheetId="12">[5]CMITS!#REF!</definedName>
    <definedName name="FSCMP" localSheetId="3">[4]CMITS!#REF!</definedName>
    <definedName name="FSCMP" localSheetId="0">[5]CMITS!#REF!</definedName>
    <definedName name="FSCMP" localSheetId="1">[5]CMITS!#REF!</definedName>
    <definedName name="FSCMP" localSheetId="5">[4]CMITS!#REF!</definedName>
    <definedName name="FSCMP">[4]CMITS!#REF!</definedName>
    <definedName name="FSPOS" localSheetId="11">[4]CMITS!#REF!</definedName>
    <definedName name="FSPOS" localSheetId="8">[4]CMITS!#REF!</definedName>
    <definedName name="FSPOS" localSheetId="7">[4]CMITS!#REF!</definedName>
    <definedName name="FSPOS" localSheetId="9">[4]CMITS!#REF!</definedName>
    <definedName name="FSPOS" localSheetId="10">[4]CMITS!#REF!</definedName>
    <definedName name="FSPOS" localSheetId="12">[5]CMITS!#REF!</definedName>
    <definedName name="FSPOS" localSheetId="3">[4]CMITS!#REF!</definedName>
    <definedName name="FSPOS" localSheetId="0">[5]CMITS!#REF!</definedName>
    <definedName name="FSPOS" localSheetId="1">[5]CMITS!#REF!</definedName>
    <definedName name="FSPOS" localSheetId="5">[4]CMITS!#REF!</definedName>
    <definedName name="FSPOS">[4]CMITS!#REF!</definedName>
    <definedName name="FSPPO" localSheetId="11">[4]CMITS!#REF!</definedName>
    <definedName name="FSPPO" localSheetId="8">[4]CMITS!#REF!</definedName>
    <definedName name="FSPPO" localSheetId="7">[4]CMITS!#REF!</definedName>
    <definedName name="FSPPO" localSheetId="9">[4]CMITS!#REF!</definedName>
    <definedName name="FSPPO" localSheetId="10">[4]CMITS!#REF!</definedName>
    <definedName name="FSPPO" localSheetId="12">[5]CMITS!#REF!</definedName>
    <definedName name="FSPPO" localSheetId="3">[4]CMITS!#REF!</definedName>
    <definedName name="FSPPO" localSheetId="0">[5]CMITS!#REF!</definedName>
    <definedName name="FSPPO" localSheetId="1">[5]CMITS!#REF!</definedName>
    <definedName name="FSPPO" localSheetId="5">[4]CMITS!#REF!</definedName>
    <definedName name="FSPPO">[4]CMITS!#REF!</definedName>
    <definedName name="fund">[15]General!$D$17</definedName>
    <definedName name="fund_sold" localSheetId="11">#REF!</definedName>
    <definedName name="fund_sold" localSheetId="8">#REF!</definedName>
    <definedName name="fund_sold" localSheetId="7">#REF!</definedName>
    <definedName name="fund_sold" localSheetId="9">#REF!</definedName>
    <definedName name="fund_sold" localSheetId="10">#REF!</definedName>
    <definedName name="fund_sold" localSheetId="12">#REF!</definedName>
    <definedName name="fund_sold" localSheetId="3">#REF!</definedName>
    <definedName name="fund_sold" localSheetId="1">#REF!</definedName>
    <definedName name="fund_sold" localSheetId="5">#REF!</definedName>
    <definedName name="fund_sold">#REF!</definedName>
    <definedName name="FundingType">[33]Macros!$D$10:$D$13</definedName>
    <definedName name="g_lines" localSheetId="11">#REF!</definedName>
    <definedName name="g_lines" localSheetId="8">#REF!</definedName>
    <definedName name="g_lines" localSheetId="7">#REF!</definedName>
    <definedName name="g_lines" localSheetId="9">#REF!</definedName>
    <definedName name="g_lines" localSheetId="10">#REF!</definedName>
    <definedName name="g_lines" localSheetId="12">#REF!</definedName>
    <definedName name="g_lines" localSheetId="3">#REF!</definedName>
    <definedName name="g_lines" localSheetId="1">#REF!</definedName>
    <definedName name="g_lines" localSheetId="5">#REF!</definedName>
    <definedName name="g_lines">#REF!</definedName>
    <definedName name="GaRuaRetentionLocal" localSheetId="11">#REF!</definedName>
    <definedName name="GaRuaRetentionLocal" localSheetId="8">#REF!</definedName>
    <definedName name="GaRuaRetentionLocal" localSheetId="7">#REF!</definedName>
    <definedName name="GaRuaRetentionLocal" localSheetId="9">#REF!</definedName>
    <definedName name="GaRuaRetentionLocal" localSheetId="10">#REF!</definedName>
    <definedName name="GaRuaRetentionLocal" localSheetId="12">#REF!</definedName>
    <definedName name="GaRuaRetentionLocal" localSheetId="3">#REF!</definedName>
    <definedName name="GaRuaRetentionLocal" localSheetId="5">#REF!</definedName>
    <definedName name="GaRuaRetentionLocal">#REF!</definedName>
    <definedName name="GARuaRetentionNBU" localSheetId="11">#REF!</definedName>
    <definedName name="GARuaRetentionNBU" localSheetId="8">#REF!</definedName>
    <definedName name="GARuaRetentionNBU" localSheetId="7">#REF!</definedName>
    <definedName name="GARuaRetentionNBU" localSheetId="9">#REF!</definedName>
    <definedName name="GARuaRetentionNBU" localSheetId="10">#REF!</definedName>
    <definedName name="GARuaRetentionNBU" localSheetId="12">#REF!</definedName>
    <definedName name="GARuaRetentionNBU" localSheetId="3">#REF!</definedName>
    <definedName name="GARuaRetentionNBU" localSheetId="5">#REF!</definedName>
    <definedName name="GARuaRetentionNBU">#REF!</definedName>
    <definedName name="GARUAxBlending" localSheetId="11">#REF!</definedName>
    <definedName name="GARUAxBlending" localSheetId="8">#REF!</definedName>
    <definedName name="GARUAxBlending" localSheetId="7">#REF!</definedName>
    <definedName name="GARUAxBlending" localSheetId="9">#REF!</definedName>
    <definedName name="GARUAxBlending" localSheetId="10">#REF!</definedName>
    <definedName name="GARUAxBlending" localSheetId="12">#REF!</definedName>
    <definedName name="GARUAxBlending" localSheetId="3">#REF!</definedName>
    <definedName name="GARUAxBlending" localSheetId="5">#REF!</definedName>
    <definedName name="GARUAxBlending">#REF!</definedName>
    <definedName name="GARUAxCap1" localSheetId="11">#REF!</definedName>
    <definedName name="GARUAxCap1" localSheetId="8">#REF!</definedName>
    <definedName name="GARUAxCap1" localSheetId="7">#REF!</definedName>
    <definedName name="GARUAxCap1" localSheetId="9">#REF!</definedName>
    <definedName name="GARUAxCap1" localSheetId="10">#REF!</definedName>
    <definedName name="GARUAxCap1" localSheetId="12">#REF!</definedName>
    <definedName name="GARUAxCap1" localSheetId="3">#REF!</definedName>
    <definedName name="GARUAxCap1" localSheetId="5">#REF!</definedName>
    <definedName name="GARUAxCap1">#REF!</definedName>
    <definedName name="GARUAxCapLines">[18]GARUAX!$M$32,[18]GARUAX!$M$42,[18]GARUAX!$M$56,[18]GARUAX!$L$48</definedName>
    <definedName name="GARUAxManualClaims" localSheetId="11">#REF!</definedName>
    <definedName name="GARUAxManualClaims" localSheetId="8">#REF!</definedName>
    <definedName name="GARUAxManualClaims" localSheetId="7">#REF!</definedName>
    <definedName name="GARUAxManualClaims" localSheetId="9">#REF!</definedName>
    <definedName name="GARUAxManualClaims" localSheetId="10">#REF!</definedName>
    <definedName name="GARUAxManualClaims" localSheetId="12">#REF!</definedName>
    <definedName name="GARUAxManualClaims" localSheetId="3">#REF!</definedName>
    <definedName name="GARUAxManualClaims" localSheetId="5">#REF!</definedName>
    <definedName name="GARUAxManualClaims">#REF!</definedName>
    <definedName name="GARUAXOpt1" localSheetId="11">#REF!</definedName>
    <definedName name="GARUAXOpt1" localSheetId="8">#REF!</definedName>
    <definedName name="GARUAXOpt1" localSheetId="7">#REF!</definedName>
    <definedName name="GARUAXOpt1" localSheetId="9">#REF!</definedName>
    <definedName name="GARUAXOpt1" localSheetId="10">#REF!</definedName>
    <definedName name="GARUAXOpt1" localSheetId="12">#REF!</definedName>
    <definedName name="GARUAXOpt1" localSheetId="3">#REF!</definedName>
    <definedName name="GARUAXOpt1" localSheetId="5">#REF!</definedName>
    <definedName name="GARUAXOpt1">#REF!</definedName>
    <definedName name="GARUAxPriorClaims" localSheetId="11">#REF!</definedName>
    <definedName name="GARUAxPriorClaims" localSheetId="8">#REF!</definedName>
    <definedName name="GARUAxPriorClaims" localSheetId="7">#REF!</definedName>
    <definedName name="GARUAxPriorClaims" localSheetId="9">#REF!</definedName>
    <definedName name="GARUAxPriorClaims" localSheetId="10">#REF!</definedName>
    <definedName name="GARUAxPriorClaims" localSheetId="12">#REF!</definedName>
    <definedName name="GARUAxPriorClaims" localSheetId="3">#REF!</definedName>
    <definedName name="GARUAxPriorClaims" localSheetId="5">#REF!</definedName>
    <definedName name="GARUAxPriorClaims">#REF!</definedName>
    <definedName name="GARUAXTotal" localSheetId="11">#REF!</definedName>
    <definedName name="GARUAXTotal" localSheetId="8">#REF!</definedName>
    <definedName name="GARUAXTotal" localSheetId="7">#REF!</definedName>
    <definedName name="GARUAXTotal" localSheetId="9">#REF!</definedName>
    <definedName name="GARUAXTotal" localSheetId="10">#REF!</definedName>
    <definedName name="GARUAXTotal" localSheetId="12">#REF!</definedName>
    <definedName name="GARUAXTotal" localSheetId="3">#REF!</definedName>
    <definedName name="GARUAXTotal" localSheetId="5">#REF!</definedName>
    <definedName name="GARUAXTotal">#REF!</definedName>
    <definedName name="GASpouse">[16]RateReview!$A$44:$IV$44,[16]RateReview!$A$62:$IV$62,[16]RateReview!$A$72:$IV$72,[16]RateReview!$A$87:$IV$87,[16]RateReview!$A$97:$IV$97,[16]RateReview!$A$106:$IV$106</definedName>
    <definedName name="general_fund">[19]General!$D$10</definedName>
    <definedName name="general_ibnrcap">[19]General!$L$21</definedName>
    <definedName name="general_version">[14]General!$D$6</definedName>
    <definedName name="GeneralVAHide">[18]General!$B$9:$B$14,[18]General!$B$20:$B$23,[18]General!$B$54,[18]General!$A$63:$A$71</definedName>
    <definedName name="glo_fi_admin">[12]GlossaryFullyInsured!$A$70:$IV$73</definedName>
    <definedName name="glo_fi_admin1000">[12]GlossaryFullyInsured!$A$74:$IV$77</definedName>
    <definedName name="glo_fi_risk">[12]GlossaryFullyInsured!$A$81:$IV$84</definedName>
    <definedName name="glo_si_admin">[12]GlossarySelfInsured!$A$80:$IV$83</definedName>
    <definedName name="glo_si_admin1000">[12]GlossarySelfInsured!$A$84:$IV$87</definedName>
    <definedName name="glo_si_asl">[12]GlossarySelfInsured!$A$110:$IV$115</definedName>
    <definedName name="glo_si_aslfee">[12]GlossarySelfInsured!$A$70:$IV$73</definedName>
    <definedName name="glo_si_ibnrcap">[12]GlossarySelfInsured!$A$74:$IV$79</definedName>
    <definedName name="glo_si_min">[12]GlossarySelfInsured!$A$103:$IV$109</definedName>
    <definedName name="glo_si_ssl">[12]GlossarySelfInsured!$A$66:$IV$69</definedName>
    <definedName name="gloss_na1">[9]Glossary!$A$13:$IV$14</definedName>
    <definedName name="gloss_na2">[9]Glossary!$A$21:$IV$23</definedName>
    <definedName name="GlossASLHide">[18]Glossary!$A$38:$IV$48,[18]Glossary!$A$70:$IV$71,[18]Glossary!$A$108:$IV$114,[18]Glossary!$A$133:$IV$146</definedName>
    <definedName name="GlossASOHide">[18]Glossary!$A$38:$IV$48,[18]Glossary!$A$70:$IV$71,[18]Glossary!$A$82:$IV$84,[18]Glossary!$A$108:$IV$114,[18]Glossary!$A$119:$IV$151</definedName>
    <definedName name="GlossFIHide">[18]Glossary!$A$82:$IV$90,[18]Glossary!$A$105:$IV$107,[18]Glossary!$A$115:$IV$154</definedName>
    <definedName name="GlossGAHide">[18]Glossary!$A$5:$IV$8,[18]Glossary!$A$72:$IV$72,[18]Glossary!$A$91:$IV$97</definedName>
    <definedName name="GlossGAOnly">[18]Glossary!$A$98:$IV$100,[18]Glossary!$A$63:$IV$65,[18]Glossary!$A$43:$IV$48</definedName>
    <definedName name="GlossMINHide">[18]Glossary!$A$38:$IV$48,[18]Glossary!$A$70:$IV$71,[18]Glossary!$A$101:$IV$101,[18]Glossary!$A$108:$IV$114,[18]Glossary!$A$101:$IV$104,[18]Glossary!$A$119:$IV$132</definedName>
    <definedName name="GlossNaf">[14]GlossarySelfInsured!$A$59:$IV$62</definedName>
    <definedName name="GlossNaf2">[14]GlossaryFullyInsured!$A$69:$IV$72</definedName>
    <definedName name="GlossNafOffset">[14]GlossarySelfInsured!$A$104:$IV$106</definedName>
    <definedName name="GlossNafOffset2">[14]GlossaryFullyInsured!$A$100:$IV$102</definedName>
    <definedName name="GlossVANaf">[14]GlossarySelfInsured!$A$52:$IV$58</definedName>
    <definedName name="GlossVaNAf2">[14]GlossaryFullyInsured!$A$62:$IV$68</definedName>
    <definedName name="glrange" localSheetId="11">#REF!</definedName>
    <definedName name="glrange" localSheetId="8">#REF!</definedName>
    <definedName name="glrange" localSheetId="7">#REF!</definedName>
    <definedName name="glrange" localSheetId="9">#REF!</definedName>
    <definedName name="glrange" localSheetId="10">#REF!</definedName>
    <definedName name="glrange" localSheetId="12">#REF!</definedName>
    <definedName name="glrange" localSheetId="3">#REF!</definedName>
    <definedName name="glrange" localSheetId="5">#REF!</definedName>
    <definedName name="glrange">#REF!</definedName>
    <definedName name="got_hmc?" localSheetId="11">[13]hidfac!#REF!</definedName>
    <definedName name="got_hmc?" localSheetId="8">[13]hidfac!#REF!</definedName>
    <definedName name="got_hmc?" localSheetId="7">[13]hidfac!#REF!</definedName>
    <definedName name="got_hmc?" localSheetId="9">[13]hidfac!#REF!</definedName>
    <definedName name="got_hmc?" localSheetId="10">[13]hidfac!#REF!</definedName>
    <definedName name="got_hmc?" localSheetId="12">[13]hidfac!#REF!</definedName>
    <definedName name="got_hmc?" localSheetId="3">[13]hidfac!#REF!</definedName>
    <definedName name="got_hmc?" localSheetId="0">[13]hidfac!#REF!</definedName>
    <definedName name="got_hmc?" localSheetId="1">[13]hidfac!#REF!</definedName>
    <definedName name="got_hmc?" localSheetId="5">[13]hidfac!#REF!</definedName>
    <definedName name="got_hmc?">[13]hidfac!#REF!</definedName>
    <definedName name="GR10_" localSheetId="1">[1]CMITS!$F$181</definedName>
    <definedName name="GR10_">[2]CMITS!$F$181</definedName>
    <definedName name="GR2_" localSheetId="1">[1]CMITS!$F$198</definedName>
    <definedName name="GR2_">[2]CMITS!$F$198</definedName>
    <definedName name="GR4_" localSheetId="1">[1]CMITS!$F$196</definedName>
    <definedName name="GR4_">[2]CMITS!$F$196</definedName>
    <definedName name="group_name">[30]MATURECALCS!$B$6</definedName>
    <definedName name="group_size">[12]General!$D$7</definedName>
    <definedName name="grouprx" localSheetId="11">#REF!</definedName>
    <definedName name="grouprx" localSheetId="8">#REF!</definedName>
    <definedName name="grouprx" localSheetId="7">#REF!</definedName>
    <definedName name="grouprx" localSheetId="9">#REF!</definedName>
    <definedName name="grouprx" localSheetId="10">#REF!</definedName>
    <definedName name="grouprx" localSheetId="12">#REF!</definedName>
    <definedName name="grouprx" localSheetId="3">#REF!</definedName>
    <definedName name="grouprx" localSheetId="1">#REF!</definedName>
    <definedName name="grouprx" localSheetId="5">#REF!</definedName>
    <definedName name="grouprx">#REF!</definedName>
    <definedName name="guarentee" localSheetId="11">#REF!</definedName>
    <definedName name="guarentee" localSheetId="8">#REF!</definedName>
    <definedName name="guarentee" localSheetId="7">#REF!</definedName>
    <definedName name="guarentee" localSheetId="9">#REF!</definedName>
    <definedName name="guarentee" localSheetId="10">#REF!</definedName>
    <definedName name="guarentee" localSheetId="12">#REF!</definedName>
    <definedName name="guarentee" localSheetId="3">#REF!</definedName>
    <definedName name="guarentee" localSheetId="1">#REF!</definedName>
    <definedName name="guarentee" localSheetId="5">#REF!</definedName>
    <definedName name="guarentee">#REF!</definedName>
    <definedName name="healthkeepers">[9]Hidfac!$B$236</definedName>
    <definedName name="hide1" localSheetId="11">'[13]Pros &lt; 250 RUA'!#REF!</definedName>
    <definedName name="hide1" localSheetId="8">'[13]Pros &lt; 250 RUA'!#REF!</definedName>
    <definedName name="hide1" localSheetId="7">'[13]Pros &lt; 250 RUA'!#REF!</definedName>
    <definedName name="hide1" localSheetId="9">'[13]Pros &lt; 250 RUA'!#REF!</definedName>
    <definedName name="hide1" localSheetId="10">'[13]Pros &lt; 250 RUA'!#REF!</definedName>
    <definedName name="hide1" localSheetId="12">'[13]Pros &lt; 250 RUA'!#REF!</definedName>
    <definedName name="hide1" localSheetId="3">'[13]Pros &lt; 250 RUA'!#REF!</definedName>
    <definedName name="hide1" localSheetId="0">'[13]Pros &lt; 250 RUA'!#REF!</definedName>
    <definedName name="hide1" localSheetId="1">'[13]Pros &lt; 250 RUA'!#REF!</definedName>
    <definedName name="hide1" localSheetId="5">'[13]Pros &lt; 250 RUA'!#REF!</definedName>
    <definedName name="hide1">'[13]Pros &lt; 250 RUA'!#REF!</definedName>
    <definedName name="hide2" localSheetId="11">'[13]Pros &lt; 250 RUA'!#REF!</definedName>
    <definedName name="hide2" localSheetId="8">'[13]Pros &lt; 250 RUA'!#REF!</definedName>
    <definedName name="hide2" localSheetId="7">'[13]Pros &lt; 250 RUA'!#REF!</definedName>
    <definedName name="hide2" localSheetId="9">'[13]Pros &lt; 250 RUA'!#REF!</definedName>
    <definedName name="hide2" localSheetId="10">'[13]Pros &lt; 250 RUA'!#REF!</definedName>
    <definedName name="hide2" localSheetId="12">'[13]Pros &lt; 250 RUA'!#REF!</definedName>
    <definedName name="hide2" localSheetId="3">'[13]Pros &lt; 250 RUA'!#REF!</definedName>
    <definedName name="hide2" localSheetId="0">'[13]Pros &lt; 250 RUA'!#REF!</definedName>
    <definedName name="hide2" localSheetId="1">'[13]Pros &lt; 250 RUA'!#REF!</definedName>
    <definedName name="hide2" localSheetId="5">'[13]Pros &lt; 250 RUA'!#REF!</definedName>
    <definedName name="hide2">'[13]Pros &lt; 250 RUA'!#REF!</definedName>
    <definedName name="HISTORY">[34]Experience!$A$1:$A$1:'[34]Experience'!$J$108</definedName>
    <definedName name="hk_cover" localSheetId="11">#REF!</definedName>
    <definedName name="hk_cover" localSheetId="8">#REF!</definedName>
    <definedName name="hk_cover" localSheetId="7">#REF!</definedName>
    <definedName name="hk_cover" localSheetId="9">#REF!</definedName>
    <definedName name="hk_cover" localSheetId="10">#REF!</definedName>
    <definedName name="hk_cover" localSheetId="12">#REF!</definedName>
    <definedName name="hk_cover" localSheetId="3">#REF!</definedName>
    <definedName name="hk_cover" localSheetId="1">#REF!</definedName>
    <definedName name="hk_cover" localSheetId="5">#REF!</definedName>
    <definedName name="hk_cover">#REF!</definedName>
    <definedName name="hmc_language" localSheetId="11">[13]RateSheet!#REF!</definedName>
    <definedName name="hmc_language" localSheetId="8">[13]RateSheet!#REF!</definedName>
    <definedName name="hmc_language" localSheetId="7">[13]RateSheet!#REF!</definedName>
    <definedName name="hmc_language" localSheetId="9">[13]RateSheet!#REF!</definedName>
    <definedName name="hmc_language" localSheetId="10">[13]RateSheet!#REF!</definedName>
    <definedName name="hmc_language" localSheetId="12">[13]RateSheet!#REF!</definedName>
    <definedName name="hmc_language" localSheetId="3">[13]RateSheet!#REF!</definedName>
    <definedName name="hmc_language" localSheetId="0">[13]RateSheet!#REF!</definedName>
    <definedName name="hmc_language" localSheetId="1">[13]RateSheet!#REF!</definedName>
    <definedName name="hmc_language" localSheetId="5">[13]RateSheet!#REF!</definedName>
    <definedName name="hmc_language">[13]RateSheet!#REF!</definedName>
    <definedName name="hmc_line2" localSheetId="11">#REF!</definedName>
    <definedName name="hmc_line2" localSheetId="8">#REF!</definedName>
    <definedName name="hmc_line2" localSheetId="7">#REF!</definedName>
    <definedName name="hmc_line2" localSheetId="9">#REF!</definedName>
    <definedName name="hmc_line2" localSheetId="10">#REF!</definedName>
    <definedName name="hmc_line2" localSheetId="12">#REF!</definedName>
    <definedName name="hmc_line2" localSheetId="3">#REF!</definedName>
    <definedName name="hmc_line2" localSheetId="1">#REF!</definedName>
    <definedName name="hmc_line2" localSheetId="5">#REF!</definedName>
    <definedName name="hmc_line2">#REF!</definedName>
    <definedName name="hmo_current_cred">[9]Hidfac!$D$412</definedName>
    <definedName name="hmo_ees">[9]Hidfac!$G$248</definedName>
    <definedName name="hmo_names">[9]Hidfac!$C$241</definedName>
    <definedName name="hmo_number">[9]General!$I$7</definedName>
    <definedName name="HMO_only">[9]Hidfac!$G$252</definedName>
    <definedName name="hmo_prior_cred">[9]Hidfac!$E$412</definedName>
    <definedName name="hmo_provider_savings" localSheetId="11">'[27]Savings Under 250'!#REF!</definedName>
    <definedName name="hmo_provider_savings" localSheetId="8">'[27]Savings Under 250'!#REF!</definedName>
    <definedName name="hmo_provider_savings" localSheetId="7">'[27]Savings Under 250'!#REF!</definedName>
    <definedName name="hmo_provider_savings" localSheetId="9">'[27]Savings Under 250'!#REF!</definedName>
    <definedName name="hmo_provider_savings" localSheetId="10">'[27]Savings Under 250'!#REF!</definedName>
    <definedName name="hmo_provider_savings" localSheetId="12">'[27]Savings Under 250'!#REF!</definedName>
    <definedName name="hmo_provider_savings" localSheetId="3">'[27]Savings Under 250'!#REF!</definedName>
    <definedName name="hmo_provider_savings" localSheetId="0">'[27]Savings Under 250'!#REF!</definedName>
    <definedName name="hmo_provider_savings" localSheetId="1">'[27]Savings Under 250'!#REF!</definedName>
    <definedName name="hmo_provider_savings" localSheetId="5">'[27]Savings Under 250'!#REF!</definedName>
    <definedName name="hmo_provider_savings">'[27]Savings Under 250'!#REF!</definedName>
    <definedName name="hmo_review_ees">[9]Hidfac!$E$400</definedName>
    <definedName name="hmo_string">[9]Hidfac!$E$87</definedName>
    <definedName name="HMOEnrollment">[14]Calcs!$Z$15</definedName>
    <definedName name="ibnr?">[9]Hidfac!$G$258</definedName>
    <definedName name="ibnr_adj1">[12]Hidfac!$I$269</definedName>
    <definedName name="ibnr_adj2">[12]Hidfac!$I$270</definedName>
    <definedName name="ibnr_adj3">[12]Hidfac!$I$271</definedName>
    <definedName name="ibnr_adj4">[12]Hidfac!$I$272</definedName>
    <definedName name="ibnr_cap_fees">[12]Calcs!$R$94</definedName>
    <definedName name="ibnr_cap_line1">[14]Hidfac!$B$346</definedName>
    <definedName name="ibnr_cap_line2">[14]Hidfac!$B$347</definedName>
    <definedName name="ibnr_cap_pcpm">[12]Option1!$F$164</definedName>
    <definedName name="ibnr_cap1">[9]Hidfac!$D$446:$D$452</definedName>
    <definedName name="ibnr_cap2">[9]Hidfac!$E$446:$E$452</definedName>
    <definedName name="ibnr_cap3">[9]Hidfac!$F$446:$F$452</definedName>
    <definedName name="ibnr_cap4">[9]Hidfac!$G$446:$G$452</definedName>
    <definedName name="ibnr_carveout" localSheetId="11">#REF!</definedName>
    <definedName name="ibnr_carveout" localSheetId="8">#REF!</definedName>
    <definedName name="ibnr_carveout" localSheetId="7">#REF!</definedName>
    <definedName name="ibnr_carveout" localSheetId="9">#REF!</definedName>
    <definedName name="ibnr_carveout" localSheetId="10">#REF!</definedName>
    <definedName name="ibnr_carveout" localSheetId="12">#REF!</definedName>
    <definedName name="ibnr_carveout" localSheetId="3">#REF!</definedName>
    <definedName name="ibnr_carveout" localSheetId="1">#REF!</definedName>
    <definedName name="ibnr_carveout" localSheetId="5">#REF!</definedName>
    <definedName name="ibnr_carveout">#REF!</definedName>
    <definedName name="ibnr_ch">'[9]IBNR Cap Rates'!$A$11:$IV$11</definedName>
    <definedName name="ibnr_change1">[9]Option1!$B$114</definedName>
    <definedName name="ibnr_change1p">[9]Option1!$D$114</definedName>
    <definedName name="ibnr_change2">[9]Option2!$B$114</definedName>
    <definedName name="ibnr_change2p">[9]Option2!$D$114</definedName>
    <definedName name="ibnr_change3">[9]Option3!$B$114</definedName>
    <definedName name="ibnr_change3p">[9]Option3!$D$114</definedName>
    <definedName name="ibnr_change4">[9]Option4!$B$114</definedName>
    <definedName name="ibnr_change4p">[9]Option4!$D$114</definedName>
    <definedName name="ibnr_child" localSheetId="11">#REF!</definedName>
    <definedName name="ibnr_child" localSheetId="8">#REF!</definedName>
    <definedName name="ibnr_child" localSheetId="7">#REF!</definedName>
    <definedName name="ibnr_child" localSheetId="9">#REF!</definedName>
    <definedName name="ibnr_child" localSheetId="10">#REF!</definedName>
    <definedName name="ibnr_child" localSheetId="12">#REF!</definedName>
    <definedName name="ibnr_child" localSheetId="3">#REF!</definedName>
    <definedName name="ibnr_child" localSheetId="1">#REF!</definedName>
    <definedName name="ibnr_child" localSheetId="5">#REF!</definedName>
    <definedName name="ibnr_child">#REF!</definedName>
    <definedName name="ibnr_children" localSheetId="11">#REF!</definedName>
    <definedName name="ibnr_children" localSheetId="8">#REF!</definedName>
    <definedName name="ibnr_children" localSheetId="7">#REF!</definedName>
    <definedName name="ibnr_children" localSheetId="9">#REF!</definedName>
    <definedName name="ibnr_children" localSheetId="10">#REF!</definedName>
    <definedName name="ibnr_children" localSheetId="12">#REF!</definedName>
    <definedName name="ibnr_children" localSheetId="3">#REF!</definedName>
    <definedName name="ibnr_children" localSheetId="1">#REF!</definedName>
    <definedName name="ibnr_children" localSheetId="5">#REF!</definedName>
    <definedName name="ibnr_children">#REF!</definedName>
    <definedName name="ibnr_chr">'[9]IBNR Cap Rates'!$A$12:$IV$12</definedName>
    <definedName name="ibnr_clear_range">'[9]IBNR Cap Rates'!$C$8:$F$15</definedName>
    <definedName name="ibnr_co">'[9]IBNR Cap Rates'!$A$15:$IV$15</definedName>
    <definedName name="IBNR_COLUMNS" localSheetId="11">#REF!</definedName>
    <definedName name="IBNR_COLUMNS" localSheetId="8">#REF!</definedName>
    <definedName name="IBNR_COLUMNS" localSheetId="7">#REF!</definedName>
    <definedName name="IBNR_COLUMNS" localSheetId="9">#REF!</definedName>
    <definedName name="IBNR_COLUMNS" localSheetId="10">#REF!</definedName>
    <definedName name="IBNR_COLUMNS" localSheetId="12">#REF!</definedName>
    <definedName name="IBNR_COLUMNS" localSheetId="3">#REF!</definedName>
    <definedName name="IBNR_COLUMNS" localSheetId="1">#REF!</definedName>
    <definedName name="IBNR_COLUMNS" localSheetId="5">#REF!</definedName>
    <definedName name="IBNR_COLUMNS">#REF!</definedName>
    <definedName name="ibnr_drug1">[9]Option1!$F$114</definedName>
    <definedName name="ibnr_drug1p">[9]Option1!$H$114</definedName>
    <definedName name="ibnr_drug2">[9]Option2!$F$114</definedName>
    <definedName name="ibnr_drug2p">[9]Option2!$H$114</definedName>
    <definedName name="ibnr_drug3">[9]Option3!$F$114</definedName>
    <definedName name="ibnr_drug3p">[9]Option3!$H$114</definedName>
    <definedName name="ibnr_drug4">[9]Option4!$F$114</definedName>
    <definedName name="ibnr_drug4p">[9]Option4!$H$114</definedName>
    <definedName name="ibnr_end">[9]Hidfac!$B$444</definedName>
    <definedName name="ibnr_factors_current">[9]Hidfac!$A$181:$P$191</definedName>
    <definedName name="ibnr_factors_prior">[9]Hidfac!$A$194:$P$203</definedName>
    <definedName name="ibnr_family" localSheetId="11">#REF!</definedName>
    <definedName name="ibnr_family" localSheetId="8">#REF!</definedName>
    <definedName name="ibnr_family" localSheetId="7">#REF!</definedName>
    <definedName name="ibnr_family" localSheetId="9">#REF!</definedName>
    <definedName name="ibnr_family" localSheetId="10">#REF!</definedName>
    <definedName name="ibnr_family" localSheetId="12">#REF!</definedName>
    <definedName name="ibnr_family" localSheetId="3">#REF!</definedName>
    <definedName name="ibnr_family" localSheetId="1">#REF!</definedName>
    <definedName name="ibnr_family" localSheetId="5">#REF!</definedName>
    <definedName name="ibnr_family">#REF!</definedName>
    <definedName name="ibnr_fm">'[9]IBNR Cap Rates'!$A$14:$IV$14</definedName>
    <definedName name="ibnr_in">[9]Calcs!$R$32</definedName>
    <definedName name="ibnr_out">[9]Calcs!$R$31</definedName>
    <definedName name="ibnr_place1">'[9]IBNR Cap Rates'!$C$9</definedName>
    <definedName name="ibnr_place2">'[9]IBNR Cap Rates'!$D$9</definedName>
    <definedName name="ibnr_place3">'[9]IBNR Cap Rates'!$E$9</definedName>
    <definedName name="ibnr_place4">'[9]IBNR Cap Rates'!$F$9</definedName>
    <definedName name="ibnr_rate">[9]Hidfac!$C$256</definedName>
    <definedName name="IBNR_RATE2" localSheetId="11">#REF!</definedName>
    <definedName name="IBNR_RATE2" localSheetId="8">#REF!</definedName>
    <definedName name="IBNR_RATE2" localSheetId="7">#REF!</definedName>
    <definedName name="IBNR_RATE2" localSheetId="9">#REF!</definedName>
    <definedName name="IBNR_RATE2" localSheetId="10">#REF!</definedName>
    <definedName name="IBNR_RATE2" localSheetId="12">#REF!</definedName>
    <definedName name="IBNR_RATE2" localSheetId="3">#REF!</definedName>
    <definedName name="IBNR_RATE2" localSheetId="0">#REF!</definedName>
    <definedName name="IBNR_RATE2" localSheetId="1">#REF!</definedName>
    <definedName name="IBNR_RATE2" localSheetId="5">#REF!</definedName>
    <definedName name="IBNR_RATE2">#REF!</definedName>
    <definedName name="IBNR_RATE3" localSheetId="11">#REF!</definedName>
    <definedName name="IBNR_RATE3" localSheetId="8">#REF!</definedName>
    <definedName name="IBNR_RATE3" localSheetId="7">#REF!</definedName>
    <definedName name="IBNR_RATE3" localSheetId="9">#REF!</definedName>
    <definedName name="IBNR_RATE3" localSheetId="10">#REF!</definedName>
    <definedName name="IBNR_RATE3" localSheetId="12">#REF!</definedName>
    <definedName name="IBNR_RATE3" localSheetId="3">#REF!</definedName>
    <definedName name="IBNR_RATE3" localSheetId="0">#REF!</definedName>
    <definedName name="IBNR_RATE3" localSheetId="1">#REF!</definedName>
    <definedName name="IBNR_RATE3" localSheetId="5">#REF!</definedName>
    <definedName name="IBNR_RATE3">#REF!</definedName>
    <definedName name="IBNR_RATE4" localSheetId="11">#REF!</definedName>
    <definedName name="IBNR_RATE4" localSheetId="8">#REF!</definedName>
    <definedName name="IBNR_RATE4" localSheetId="7">#REF!</definedName>
    <definedName name="IBNR_RATE4" localSheetId="9">#REF!</definedName>
    <definedName name="IBNR_RATE4" localSheetId="10">#REF!</definedName>
    <definedName name="IBNR_RATE4" localSheetId="12">#REF!</definedName>
    <definedName name="IBNR_RATE4" localSheetId="3">#REF!</definedName>
    <definedName name="IBNR_RATE4" localSheetId="0">#REF!</definedName>
    <definedName name="IBNR_RATE4" localSheetId="1">#REF!</definedName>
    <definedName name="IBNR_RATE4" localSheetId="5">#REF!</definedName>
    <definedName name="IBNR_RATE4">#REF!</definedName>
    <definedName name="IBNR_RATE5" localSheetId="11">#REF!</definedName>
    <definedName name="IBNR_RATE5" localSheetId="8">#REF!</definedName>
    <definedName name="IBNR_RATE5" localSheetId="7">#REF!</definedName>
    <definedName name="IBNR_RATE5" localSheetId="9">#REF!</definedName>
    <definedName name="IBNR_RATE5" localSheetId="10">#REF!</definedName>
    <definedName name="IBNR_RATE5" localSheetId="12">#REF!</definedName>
    <definedName name="IBNR_RATE5" localSheetId="3">#REF!</definedName>
    <definedName name="IBNR_RATE5" localSheetId="0">#REF!</definedName>
    <definedName name="IBNR_RATE5" localSheetId="1">#REF!</definedName>
    <definedName name="IBNR_RATE5" localSheetId="5">#REF!</definedName>
    <definedName name="IBNR_RATE5">#REF!</definedName>
    <definedName name="IBNR_ROWS" localSheetId="11">#REF!</definedName>
    <definedName name="IBNR_ROWS" localSheetId="8">#REF!</definedName>
    <definedName name="IBNR_ROWS" localSheetId="7">#REF!</definedName>
    <definedName name="IBNR_ROWS" localSheetId="9">#REF!</definedName>
    <definedName name="IBNR_ROWS" localSheetId="10">#REF!</definedName>
    <definedName name="IBNR_ROWS" localSheetId="12">#REF!</definedName>
    <definedName name="IBNR_ROWS" localSheetId="3">#REF!</definedName>
    <definedName name="IBNR_ROWS" localSheetId="1">#REF!</definedName>
    <definedName name="IBNR_ROWS" localSheetId="5">#REF!</definedName>
    <definedName name="IBNR_ROWS">#REF!</definedName>
    <definedName name="ibnr_runout">'[10]Mature Calcs'!$I$95</definedName>
    <definedName name="ibnr_runout_renewal">[9]Calcs!$R$131</definedName>
    <definedName name="ibnr_sp">'[9]IBNR Cap Rates'!$A$13:$IV$13</definedName>
    <definedName name="ibnr_spouse" localSheetId="11">#REF!</definedName>
    <definedName name="ibnr_spouse" localSheetId="8">#REF!</definedName>
    <definedName name="ibnr_spouse" localSheetId="7">#REF!</definedName>
    <definedName name="ibnr_spouse" localSheetId="9">#REF!</definedName>
    <definedName name="ibnr_spouse" localSheetId="10">#REF!</definedName>
    <definedName name="ibnr_spouse" localSheetId="12">#REF!</definedName>
    <definedName name="ibnr_spouse" localSheetId="3">#REF!</definedName>
    <definedName name="ibnr_spouse" localSheetId="1">#REF!</definedName>
    <definedName name="ibnr_spouse" localSheetId="5">#REF!</definedName>
    <definedName name="ibnr_spouse">#REF!</definedName>
    <definedName name="IBNR2" localSheetId="11">#REF!</definedName>
    <definedName name="IBNR2" localSheetId="8">#REF!</definedName>
    <definedName name="IBNR2" localSheetId="7">#REF!</definedName>
    <definedName name="IBNR2" localSheetId="9">#REF!</definedName>
    <definedName name="IBNR2" localSheetId="10">#REF!</definedName>
    <definedName name="IBNR2" localSheetId="12">#REF!</definedName>
    <definedName name="IBNR2" localSheetId="3">#REF!</definedName>
    <definedName name="IBNR2" localSheetId="1">#REF!</definedName>
    <definedName name="IBNR2" localSheetId="5">#REF!</definedName>
    <definedName name="IBNR2">#REF!</definedName>
    <definedName name="IBNR3" localSheetId="11">#REF!</definedName>
    <definedName name="IBNR3" localSheetId="8">#REF!</definedName>
    <definedName name="IBNR3" localSheetId="7">#REF!</definedName>
    <definedName name="IBNR3" localSheetId="9">#REF!</definedName>
    <definedName name="IBNR3" localSheetId="10">#REF!</definedName>
    <definedName name="IBNR3" localSheetId="12">#REF!</definedName>
    <definedName name="IBNR3" localSheetId="3">#REF!</definedName>
    <definedName name="IBNR3" localSheetId="1">#REF!</definedName>
    <definedName name="IBNR3" localSheetId="5">#REF!</definedName>
    <definedName name="IBNR3">#REF!</definedName>
    <definedName name="IBNR4" localSheetId="11">#REF!</definedName>
    <definedName name="IBNR4" localSheetId="8">#REF!</definedName>
    <definedName name="IBNR4" localSheetId="7">#REF!</definedName>
    <definedName name="IBNR4" localSheetId="9">#REF!</definedName>
    <definedName name="IBNR4" localSheetId="10">#REF!</definedName>
    <definedName name="IBNR4" localSheetId="12">#REF!</definedName>
    <definedName name="IBNR4" localSheetId="3">#REF!</definedName>
    <definedName name="IBNR4" localSheetId="1">#REF!</definedName>
    <definedName name="IBNR4" localSheetId="5">#REF!</definedName>
    <definedName name="IBNR4">#REF!</definedName>
    <definedName name="IBNR5" localSheetId="11">#REF!</definedName>
    <definedName name="IBNR5" localSheetId="8">#REF!</definedName>
    <definedName name="IBNR5" localSheetId="7">#REF!</definedName>
    <definedName name="IBNR5" localSheetId="9">#REF!</definedName>
    <definedName name="IBNR5" localSheetId="10">#REF!</definedName>
    <definedName name="IBNR5" localSheetId="12">#REF!</definedName>
    <definedName name="IBNR5" localSheetId="3">#REF!</definedName>
    <definedName name="IBNR5" localSheetId="1">#REF!</definedName>
    <definedName name="IBNR5" localSheetId="5">#REF!</definedName>
    <definedName name="IBNR5">#REF!</definedName>
    <definedName name="ibnrcap_addon">[9]Hidfac!$B$214</definedName>
    <definedName name="ibnrcap_clear_range">'[9]IBNR Cap Rates'!$C$9:$F$15</definedName>
    <definedName name="ibnrcap_end">[14]Hidfac!$B$338</definedName>
    <definedName name="IBNRFinal" localSheetId="11">[16]FeeInputSI!#REF!</definedName>
    <definedName name="IBNRFinal" localSheetId="8">[16]FeeInputSI!#REF!</definedName>
    <definedName name="IBNRFinal" localSheetId="7">[16]FeeInputSI!#REF!</definedName>
    <definedName name="IBNRFinal" localSheetId="9">[16]FeeInputSI!#REF!</definedName>
    <definedName name="IBNRFinal" localSheetId="10">[16]FeeInputSI!#REF!</definedName>
    <definedName name="IBNRFinal" localSheetId="12">[16]FeeInputSI!#REF!</definedName>
    <definedName name="IBNRFinal" localSheetId="3">[16]FeeInputSI!#REF!</definedName>
    <definedName name="IBNRFinal" localSheetId="5">[16]FeeInputSI!#REF!</definedName>
    <definedName name="IBNRFinal">[16]FeeInputSI!#REF!</definedName>
    <definedName name="ImportType">'[9]Access Import'!$Y$3</definedName>
    <definedName name="ImportUWName">[18]Import!$BC$4</definedName>
    <definedName name="ImportVisionEmbeddedFI" localSheetId="11">[35]Import!#REF!</definedName>
    <definedName name="ImportVisionEmbeddedFI" localSheetId="8">[35]Import!#REF!</definedName>
    <definedName name="ImportVisionEmbeddedFI" localSheetId="7">[35]Import!#REF!</definedName>
    <definedName name="ImportVisionEmbeddedFI" localSheetId="9">[35]Import!#REF!</definedName>
    <definedName name="ImportVisionEmbeddedFI" localSheetId="10">[35]Import!#REF!</definedName>
    <definedName name="ImportVisionEmbeddedFI" localSheetId="12">[35]Import!#REF!</definedName>
    <definedName name="ImportVisionEmbeddedFI" localSheetId="3">[35]Import!#REF!</definedName>
    <definedName name="ImportVisionEmbeddedFI" localSheetId="5">[35]Import!#REF!</definedName>
    <definedName name="ImportVisionEmbeddedFI">[35]Import!#REF!</definedName>
    <definedName name="inc_w_commission">[9]Calcs!$R$19</definedName>
    <definedName name="INCENT" localSheetId="1">[1]CMITS!$C$212:$F$215</definedName>
    <definedName name="INCENT">[2]CMITS!$C$212:$F$215</definedName>
    <definedName name="income">[9]Calcs!$R$20</definedName>
    <definedName name="income_released" localSheetId="11">#REF!</definedName>
    <definedName name="income_released" localSheetId="8">#REF!</definedName>
    <definedName name="income_released" localSheetId="7">#REF!</definedName>
    <definedName name="income_released" localSheetId="9">#REF!</definedName>
    <definedName name="income_released" localSheetId="10">#REF!</definedName>
    <definedName name="income_released" localSheetId="12">#REF!</definedName>
    <definedName name="income_released" localSheetId="3">#REF!</definedName>
    <definedName name="income_released" localSheetId="1">#REF!</definedName>
    <definedName name="income_released" localSheetId="5">#REF!</definedName>
    <definedName name="income_released">#REF!</definedName>
    <definedName name="income_sold" localSheetId="11">#REF!</definedName>
    <definedName name="income_sold" localSheetId="8">#REF!</definedName>
    <definedName name="income_sold" localSheetId="7">#REF!</definedName>
    <definedName name="income_sold" localSheetId="9">#REF!</definedName>
    <definedName name="income_sold" localSheetId="10">#REF!</definedName>
    <definedName name="income_sold" localSheetId="12">#REF!</definedName>
    <definedName name="income_sold" localSheetId="3">#REF!</definedName>
    <definedName name="income_sold" localSheetId="1">#REF!</definedName>
    <definedName name="income_sold" localSheetId="5">#REF!</definedName>
    <definedName name="income_sold">#REF!</definedName>
    <definedName name="increase">[9]Hidfac!$G$256</definedName>
    <definedName name="indirect_cap_fees">[19]Hidfac!$B$58:$C$60</definedName>
    <definedName name="input_pro_claims1">[12]Option1!$A$18:$IV$38</definedName>
    <definedName name="input_pro_ees1">[12]Option1!$A$44:$IV$46</definedName>
    <definedName name="input_pro_rates1">[12]Option1!$A$84:$IV$90</definedName>
    <definedName name="input_ren_adj1">[12]Option1!$A$99:$IV$108</definedName>
    <definedName name="input_ren_admin1" localSheetId="11">[12]Option1!#REF!</definedName>
    <definedName name="input_ren_admin1" localSheetId="8">[12]Option1!#REF!</definedName>
    <definedName name="input_ren_admin1" localSheetId="7">[12]Option1!#REF!</definedName>
    <definedName name="input_ren_admin1" localSheetId="9">[12]Option1!#REF!</definedName>
    <definedName name="input_ren_admin1" localSheetId="10">[12]Option1!#REF!</definedName>
    <definedName name="input_ren_admin1" localSheetId="12">[12]Option1!#REF!</definedName>
    <definedName name="input_ren_admin1" localSheetId="3">[12]Option1!#REF!</definedName>
    <definedName name="input_ren_admin1" localSheetId="0">[12]Option1!#REF!</definedName>
    <definedName name="input_ren_admin1" localSheetId="1">[12]Option1!#REF!</definedName>
    <definedName name="input_ren_admin1" localSheetId="5">[12]Option1!#REF!</definedName>
    <definedName name="input_ren_admin1">[12]Option1!#REF!</definedName>
    <definedName name="input_ren_admincredit1" localSheetId="11">[12]Option1!#REF!</definedName>
    <definedName name="input_ren_admincredit1" localSheetId="8">[12]Option1!#REF!</definedName>
    <definedName name="input_ren_admincredit1" localSheetId="7">[12]Option1!#REF!</definedName>
    <definedName name="input_ren_admincredit1" localSheetId="9">[12]Option1!#REF!</definedName>
    <definedName name="input_ren_admincredit1" localSheetId="10">[12]Option1!#REF!</definedName>
    <definedName name="input_ren_admincredit1" localSheetId="12">[12]Option1!#REF!</definedName>
    <definedName name="input_ren_admincredit1" localSheetId="3">[12]Option1!#REF!</definedName>
    <definedName name="input_ren_admincredit1" localSheetId="0">[12]Option1!#REF!</definedName>
    <definedName name="input_ren_admincredit1" localSheetId="1">[12]Option1!#REF!</definedName>
    <definedName name="input_ren_admincredit1" localSheetId="5">[12]Option1!#REF!</definedName>
    <definedName name="input_ren_admincredit1">[12]Option1!#REF!</definedName>
    <definedName name="input_ren_asl1">[12]Option1!$A$160:$IV$160</definedName>
    <definedName name="input_ren_claims1">[12]Option1!$A$3:$IV$16</definedName>
    <definedName name="input_ren_cred1">[12]Option1!$A$148:$IV$148</definedName>
    <definedName name="input_ren_ees1">[12]Option1!$A$48:$IV$56</definedName>
    <definedName name="input_ren_fac1">[12]Option1!$A$115:$IV$123</definedName>
    <definedName name="input_ren_ibnr1">[12]Option1!$A$130:$IV$137</definedName>
    <definedName name="input_ren_rates1">[12]Option1!$A$76:$IV$82</definedName>
    <definedName name="input_ren_reserve1">[12]Option1!$A$192:$IV$192</definedName>
    <definedName name="input_ren_risk1">[12]Option1!$A$198:$IV$198</definedName>
    <definedName name="input_ren_savings1">[12]Option1!$A$200:$IV$215</definedName>
    <definedName name="input_ren_ssl1">[12]Option1!$A$153:$IV$153</definedName>
    <definedName name="input_ren_trend1">[12]Option1!$A$139:$IV$143</definedName>
    <definedName name="input_ren_variable1">[12]Option1!$A$186:$IV$186</definedName>
    <definedName name="input_ren_weighted1">[12]Option1!$A$62:$IV$67</definedName>
    <definedName name="input_reserve1">[12]Option1!$A$188:$IV$192</definedName>
    <definedName name="input_risk1">[12]Option1!$A$194:$IV$198</definedName>
    <definedName name="input_variable_admin1">[12]Option1!$A$182:$IV$186</definedName>
    <definedName name="int" localSheetId="11">#REF!</definedName>
    <definedName name="int" localSheetId="8">#REF!</definedName>
    <definedName name="int" localSheetId="7">#REF!</definedName>
    <definedName name="int" localSheetId="9">#REF!</definedName>
    <definedName name="int" localSheetId="10">#REF!</definedName>
    <definedName name="int" localSheetId="12">#REF!</definedName>
    <definedName name="int" localSheetId="3">#REF!</definedName>
    <definedName name="int" localSheetId="0">#REF!</definedName>
    <definedName name="int" localSheetId="1">#REF!</definedName>
    <definedName name="int" localSheetId="6">#REF!</definedName>
    <definedName name="int" localSheetId="5">#REF!</definedName>
    <definedName name="int">#REF!</definedName>
    <definedName name="internal_benefits">[9]Internal!$A$17</definedName>
    <definedName name="internal_comments_cell">[9]Internal!$A$81</definedName>
    <definedName name="internal_cost">[9]Internal!$A$50</definedName>
    <definedName name="internal_ees">[9]Internal!$A$35</definedName>
    <definedName name="internal_history">[9]Internal!$A$11</definedName>
    <definedName name="internal_large_claim_cell">[9]Internal!$A$53</definedName>
    <definedName name="internal_option1">[9]Internal!$B$13:$C$79</definedName>
    <definedName name="internal_option2">[9]Internal!$D$13:$E$79</definedName>
    <definedName name="internal_option3_cols">[9]Internal!$F$1:$G$65536</definedName>
    <definedName name="internal_option4_cols">[9]Internal!$H$1:$I$65536</definedName>
    <definedName name="internal_projection">[9]Internal!$A$70</definedName>
    <definedName name="internal_trend">[9]Internal!$A$56</definedName>
    <definedName name="IntroPrintArea" localSheetId="11" hidden="1">[36]Cover!#REF!</definedName>
    <definedName name="IntroPrintArea" localSheetId="8" hidden="1">[36]Cover!#REF!</definedName>
    <definedName name="IntroPrintArea" localSheetId="7" hidden="1">[36]Cover!#REF!</definedName>
    <definedName name="IntroPrintArea" localSheetId="9" hidden="1">[36]Cover!#REF!</definedName>
    <definedName name="IntroPrintArea" localSheetId="10" hidden="1">[36]Cover!#REF!</definedName>
    <definedName name="IntroPrintArea" localSheetId="12" hidden="1">[36]Cover!#REF!</definedName>
    <definedName name="IntroPrintArea" localSheetId="3" hidden="1">[36]Cover!#REF!</definedName>
    <definedName name="IntroPrintArea" localSheetId="5" hidden="1">[36]Cover!#REF!</definedName>
    <definedName name="IntroPrintArea" hidden="1">[36]Cover!#REF!</definedName>
    <definedName name="inv_asl_250" localSheetId="11">#REF!</definedName>
    <definedName name="inv_asl_250" localSheetId="8">#REF!</definedName>
    <definedName name="inv_asl_250" localSheetId="7">#REF!</definedName>
    <definedName name="inv_asl_250" localSheetId="9">#REF!</definedName>
    <definedName name="inv_asl_250" localSheetId="10">#REF!</definedName>
    <definedName name="inv_asl_250" localSheetId="12">#REF!</definedName>
    <definedName name="inv_asl_250" localSheetId="3">#REF!</definedName>
    <definedName name="inv_asl_250" localSheetId="1">#REF!</definedName>
    <definedName name="inv_asl_250" localSheetId="5">#REF!</definedName>
    <definedName name="inv_asl_250">#REF!</definedName>
    <definedName name="inv_asl_500" localSheetId="11">#REF!</definedName>
    <definedName name="inv_asl_500" localSheetId="8">#REF!</definedName>
    <definedName name="inv_asl_500" localSheetId="7">#REF!</definedName>
    <definedName name="inv_asl_500" localSheetId="9">#REF!</definedName>
    <definedName name="inv_asl_500" localSheetId="10">#REF!</definedName>
    <definedName name="inv_asl_500" localSheetId="12">#REF!</definedName>
    <definedName name="inv_asl_500" localSheetId="3">#REF!</definedName>
    <definedName name="inv_asl_500" localSheetId="1">#REF!</definedName>
    <definedName name="inv_asl_500" localSheetId="5">#REF!</definedName>
    <definedName name="inv_asl_500">#REF!</definedName>
    <definedName name="inv_asl_999" localSheetId="11">#REF!</definedName>
    <definedName name="inv_asl_999" localSheetId="8">#REF!</definedName>
    <definedName name="inv_asl_999" localSheetId="7">#REF!</definedName>
    <definedName name="inv_asl_999" localSheetId="9">#REF!</definedName>
    <definedName name="inv_asl_999" localSheetId="10">#REF!</definedName>
    <definedName name="inv_asl_999" localSheetId="12">#REF!</definedName>
    <definedName name="inv_asl_999" localSheetId="3">#REF!</definedName>
    <definedName name="inv_asl_999" localSheetId="1">#REF!</definedName>
    <definedName name="inv_asl_999" localSheetId="5">#REF!</definedName>
    <definedName name="inv_asl_999">#REF!</definedName>
    <definedName name="inv_asl_percent" localSheetId="11">#REF!</definedName>
    <definedName name="inv_asl_percent" localSheetId="8">#REF!</definedName>
    <definedName name="inv_asl_percent" localSheetId="7">#REF!</definedName>
    <definedName name="inv_asl_percent" localSheetId="9">#REF!</definedName>
    <definedName name="inv_asl_percent" localSheetId="10">#REF!</definedName>
    <definedName name="inv_asl_percent" localSheetId="12">#REF!</definedName>
    <definedName name="inv_asl_percent" localSheetId="3">#REF!</definedName>
    <definedName name="inv_asl_percent" localSheetId="1">#REF!</definedName>
    <definedName name="inv_asl_percent" localSheetId="5">#REF!</definedName>
    <definedName name="inv_asl_percent">#REF!</definedName>
    <definedName name="inv_fs_250" localSheetId="11">#REF!</definedName>
    <definedName name="inv_fs_250" localSheetId="8">#REF!</definedName>
    <definedName name="inv_fs_250" localSheetId="7">#REF!</definedName>
    <definedName name="inv_fs_250" localSheetId="9">#REF!</definedName>
    <definedName name="inv_fs_250" localSheetId="10">#REF!</definedName>
    <definedName name="inv_fs_250" localSheetId="12">#REF!</definedName>
    <definedName name="inv_fs_250" localSheetId="3">#REF!</definedName>
    <definedName name="inv_fs_250" localSheetId="1">#REF!</definedName>
    <definedName name="inv_fs_250" localSheetId="5">#REF!</definedName>
    <definedName name="inv_fs_250">#REF!</definedName>
    <definedName name="inv_fs_500" localSheetId="11">#REF!</definedName>
    <definedName name="inv_fs_500" localSheetId="8">#REF!</definedName>
    <definedName name="inv_fs_500" localSheetId="7">#REF!</definedName>
    <definedName name="inv_fs_500" localSheetId="9">#REF!</definedName>
    <definedName name="inv_fs_500" localSheetId="10">#REF!</definedName>
    <definedName name="inv_fs_500" localSheetId="12">#REF!</definedName>
    <definedName name="inv_fs_500" localSheetId="3">#REF!</definedName>
    <definedName name="inv_fs_500" localSheetId="1">#REF!</definedName>
    <definedName name="inv_fs_500" localSheetId="5">#REF!</definedName>
    <definedName name="inv_fs_500">#REF!</definedName>
    <definedName name="inv_fs_999" localSheetId="11">#REF!</definedName>
    <definedName name="inv_fs_999" localSheetId="8">#REF!</definedName>
    <definedName name="inv_fs_999" localSheetId="7">#REF!</definedName>
    <definedName name="inv_fs_999" localSheetId="9">#REF!</definedName>
    <definedName name="inv_fs_999" localSheetId="10">#REF!</definedName>
    <definedName name="inv_fs_999" localSheetId="12">#REF!</definedName>
    <definedName name="inv_fs_999" localSheetId="3">#REF!</definedName>
    <definedName name="inv_fs_999" localSheetId="1">#REF!</definedName>
    <definedName name="inv_fs_999" localSheetId="5">#REF!</definedName>
    <definedName name="inv_fs_999">#REF!</definedName>
    <definedName name="inv_fs_percent" localSheetId="11">#REF!</definedName>
    <definedName name="inv_fs_percent" localSheetId="8">#REF!</definedName>
    <definedName name="inv_fs_percent" localSheetId="7">#REF!</definedName>
    <definedName name="inv_fs_percent" localSheetId="9">#REF!</definedName>
    <definedName name="inv_fs_percent" localSheetId="10">#REF!</definedName>
    <definedName name="inv_fs_percent" localSheetId="12">#REF!</definedName>
    <definedName name="inv_fs_percent" localSheetId="3">#REF!</definedName>
    <definedName name="inv_fs_percent" localSheetId="1">#REF!</definedName>
    <definedName name="inv_fs_percent" localSheetId="5">#REF!</definedName>
    <definedName name="inv_fs_percent">#REF!</definedName>
    <definedName name="inv_min_250" localSheetId="11">#REF!</definedName>
    <definedName name="inv_min_250" localSheetId="8">#REF!</definedName>
    <definedName name="inv_min_250" localSheetId="7">#REF!</definedName>
    <definedName name="inv_min_250" localSheetId="9">#REF!</definedName>
    <definedName name="inv_min_250" localSheetId="10">#REF!</definedName>
    <definedName name="inv_min_250" localSheetId="12">#REF!</definedName>
    <definedName name="inv_min_250" localSheetId="3">#REF!</definedName>
    <definedName name="inv_min_250" localSheetId="1">#REF!</definedName>
    <definedName name="inv_min_250" localSheetId="5">#REF!</definedName>
    <definedName name="inv_min_250">#REF!</definedName>
    <definedName name="inv_min_500" localSheetId="11">#REF!</definedName>
    <definedName name="inv_min_500" localSheetId="8">#REF!</definedName>
    <definedName name="inv_min_500" localSheetId="7">#REF!</definedName>
    <definedName name="inv_min_500" localSheetId="9">#REF!</definedName>
    <definedName name="inv_min_500" localSheetId="10">#REF!</definedName>
    <definedName name="inv_min_500" localSheetId="12">#REF!</definedName>
    <definedName name="inv_min_500" localSheetId="3">#REF!</definedName>
    <definedName name="inv_min_500" localSheetId="1">#REF!</definedName>
    <definedName name="inv_min_500" localSheetId="5">#REF!</definedName>
    <definedName name="inv_min_500">#REF!</definedName>
    <definedName name="inv_min_999" localSheetId="11">#REF!</definedName>
    <definedName name="inv_min_999" localSheetId="8">#REF!</definedName>
    <definedName name="inv_min_999" localSheetId="7">#REF!</definedName>
    <definedName name="inv_min_999" localSheetId="9">#REF!</definedName>
    <definedName name="inv_min_999" localSheetId="10">#REF!</definedName>
    <definedName name="inv_min_999" localSheetId="12">#REF!</definedName>
    <definedName name="inv_min_999" localSheetId="3">#REF!</definedName>
    <definedName name="inv_min_999" localSheetId="1">#REF!</definedName>
    <definedName name="inv_min_999" localSheetId="5">#REF!</definedName>
    <definedName name="inv_min_999">#REF!</definedName>
    <definedName name="inv_min_percent" localSheetId="11">#REF!</definedName>
    <definedName name="inv_min_percent" localSheetId="8">#REF!</definedName>
    <definedName name="inv_min_percent" localSheetId="7">#REF!</definedName>
    <definedName name="inv_min_percent" localSheetId="9">#REF!</definedName>
    <definedName name="inv_min_percent" localSheetId="10">#REF!</definedName>
    <definedName name="inv_min_percent" localSheetId="12">#REF!</definedName>
    <definedName name="inv_min_percent" localSheetId="3">#REF!</definedName>
    <definedName name="inv_min_percent" localSheetId="1">#REF!</definedName>
    <definedName name="inv_min_percent" localSheetId="5">#REF!</definedName>
    <definedName name="inv_min_percent">#REF!</definedName>
    <definedName name="its">'[10]Mature Calcs'!$I$53</definedName>
    <definedName name="its_access">[9]Calcs!$R$98</definedName>
    <definedName name="its_admin">[9]Hidfac!$C$45</definedName>
    <definedName name="kc" localSheetId="11">#REF!</definedName>
    <definedName name="kc" localSheetId="8">#REF!</definedName>
    <definedName name="kc" localSheetId="7">#REF!</definedName>
    <definedName name="kc" localSheetId="9">#REF!</definedName>
    <definedName name="kc" localSheetId="10">#REF!</definedName>
    <definedName name="kc" localSheetId="12">#REF!</definedName>
    <definedName name="kc" localSheetId="3">#REF!</definedName>
    <definedName name="kc" localSheetId="1">#REF!</definedName>
    <definedName name="kc" localSheetId="5">#REF!</definedName>
    <definedName name="kc">#REF!</definedName>
    <definedName name="KEY" localSheetId="1">[1]CMITS!$B$30:$B$31</definedName>
    <definedName name="KEY">[2]CMITS!$B$30:$B$31</definedName>
    <definedName name="kfjsdlfkjad" localSheetId="11">#REF!</definedName>
    <definedName name="kfjsdlfkjad" localSheetId="8">#REF!</definedName>
    <definedName name="kfjsdlfkjad" localSheetId="7">#REF!</definedName>
    <definedName name="kfjsdlfkjad" localSheetId="9">#REF!</definedName>
    <definedName name="kfjsdlfkjad" localSheetId="10">#REF!</definedName>
    <definedName name="kfjsdlfkjad" localSheetId="12">#REF!</definedName>
    <definedName name="kfjsdlfkjad" localSheetId="3">#REF!</definedName>
    <definedName name="kfjsdlfkjad" localSheetId="5">#REF!</definedName>
    <definedName name="kfjsdlfkjad">#REF!</definedName>
    <definedName name="l" localSheetId="11">#REF!</definedName>
    <definedName name="l" localSheetId="8">#REF!</definedName>
    <definedName name="l" localSheetId="7">#REF!</definedName>
    <definedName name="l" localSheetId="9">#REF!</definedName>
    <definedName name="l" localSheetId="10">#REF!</definedName>
    <definedName name="l" localSheetId="12">#REF!</definedName>
    <definedName name="l" localSheetId="3">#REF!</definedName>
    <definedName name="l" localSheetId="1">#REF!</definedName>
    <definedName name="l" localSheetId="5">#REF!</definedName>
    <definedName name="l">#REF!</definedName>
    <definedName name="LARGE_CASE_REVIEW_APPROVAL_FORM" localSheetId="11">#REF!</definedName>
    <definedName name="LARGE_CASE_REVIEW_APPROVAL_FORM" localSheetId="8">#REF!</definedName>
    <definedName name="LARGE_CASE_REVIEW_APPROVAL_FORM" localSheetId="7">#REF!</definedName>
    <definedName name="LARGE_CASE_REVIEW_APPROVAL_FORM" localSheetId="9">#REF!</definedName>
    <definedName name="LARGE_CASE_REVIEW_APPROVAL_FORM" localSheetId="10">#REF!</definedName>
    <definedName name="LARGE_CASE_REVIEW_APPROVAL_FORM" localSheetId="12">#REF!</definedName>
    <definedName name="LARGE_CASE_REVIEW_APPROVAL_FORM" localSheetId="3">#REF!</definedName>
    <definedName name="LARGE_CASE_REVIEW_APPROVAL_FORM" localSheetId="5">#REF!</definedName>
    <definedName name="LARGE_CASE_REVIEW_APPROVAL_FORM">#REF!</definedName>
    <definedName name="last">[9]Codes!$D$100</definedName>
    <definedName name="last_date" localSheetId="11">[13]RateSheet!#REF!</definedName>
    <definedName name="last_date" localSheetId="8">[13]RateSheet!#REF!</definedName>
    <definedName name="last_date" localSheetId="7">[13]RateSheet!#REF!</definedName>
    <definedName name="last_date" localSheetId="9">[13]RateSheet!#REF!</definedName>
    <definedName name="last_date" localSheetId="10">[13]RateSheet!#REF!</definedName>
    <definedName name="last_date" localSheetId="12">[13]RateSheet!#REF!</definedName>
    <definedName name="last_date" localSheetId="3">[13]RateSheet!#REF!</definedName>
    <definedName name="last_date" localSheetId="0">[13]RateSheet!#REF!</definedName>
    <definedName name="last_date" localSheetId="1">[13]RateSheet!#REF!</definedName>
    <definedName name="last_date" localSheetId="5">[13]RateSheet!#REF!</definedName>
    <definedName name="last_date">[13]RateSheet!#REF!</definedName>
    <definedName name="LastName" localSheetId="11">#REF!</definedName>
    <definedName name="LastName" localSheetId="8">#REF!</definedName>
    <definedName name="LastName" localSheetId="7">#REF!</definedName>
    <definedName name="LastName" localSheetId="9">#REF!</definedName>
    <definedName name="LastName" localSheetId="10">#REF!</definedName>
    <definedName name="LastName" localSheetId="12">#REF!</definedName>
    <definedName name="LastName" localSheetId="3">#REF!</definedName>
    <definedName name="LastName" localSheetId="1">#REF!</definedName>
    <definedName name="LastName" localSheetId="5">#REF!</definedName>
    <definedName name="LastName">#REF!</definedName>
    <definedName name="level">[17]Data!$F$1</definedName>
    <definedName name="levtab">[17]Data!$B$16289:$C$16384</definedName>
    <definedName name="Licenses" localSheetId="11">#REF!</definedName>
    <definedName name="Licenses" localSheetId="8">#REF!</definedName>
    <definedName name="Licenses" localSheetId="7">#REF!</definedName>
    <definedName name="Licenses" localSheetId="9">#REF!</definedName>
    <definedName name="Licenses" localSheetId="10">#REF!</definedName>
    <definedName name="Licenses" localSheetId="12">#REF!</definedName>
    <definedName name="Licenses" localSheetId="3">#REF!</definedName>
    <definedName name="Licenses" localSheetId="5">#REF!</definedName>
    <definedName name="Licenses">#REF!</definedName>
    <definedName name="line1" localSheetId="11">#REF!</definedName>
    <definedName name="line1" localSheetId="8">#REF!</definedName>
    <definedName name="line1" localSheetId="7">#REF!</definedName>
    <definedName name="line1" localSheetId="9">#REF!</definedName>
    <definedName name="line1" localSheetId="10">#REF!</definedName>
    <definedName name="line1" localSheetId="12">#REF!</definedName>
    <definedName name="line1" localSheetId="3">#REF!</definedName>
    <definedName name="line1" localSheetId="1">#REF!</definedName>
    <definedName name="line1" localSheetId="5">#REF!</definedName>
    <definedName name="line1">#REF!</definedName>
    <definedName name="line11" localSheetId="11">#REF!</definedName>
    <definedName name="line11" localSheetId="8">#REF!</definedName>
    <definedName name="line11" localSheetId="7">#REF!</definedName>
    <definedName name="line11" localSheetId="9">#REF!</definedName>
    <definedName name="line11" localSheetId="10">#REF!</definedName>
    <definedName name="line11" localSheetId="12">#REF!</definedName>
    <definedName name="line11" localSheetId="3">#REF!</definedName>
    <definedName name="line11" localSheetId="1">#REF!</definedName>
    <definedName name="line11" localSheetId="5">#REF!</definedName>
    <definedName name="line11">#REF!</definedName>
    <definedName name="line2" localSheetId="11">#REF!</definedName>
    <definedName name="line2" localSheetId="8">#REF!</definedName>
    <definedName name="line2" localSheetId="7">#REF!</definedName>
    <definedName name="line2" localSheetId="9">#REF!</definedName>
    <definedName name="line2" localSheetId="10">#REF!</definedName>
    <definedName name="line2" localSheetId="12">#REF!</definedName>
    <definedName name="line2" localSheetId="3">#REF!</definedName>
    <definedName name="line2" localSheetId="1">#REF!</definedName>
    <definedName name="line2" localSheetId="5">#REF!</definedName>
    <definedName name="line2">#REF!</definedName>
    <definedName name="line22" localSheetId="11">#REF!</definedName>
    <definedName name="line22" localSheetId="8">#REF!</definedName>
    <definedName name="line22" localSheetId="7">#REF!</definedName>
    <definedName name="line22" localSheetId="9">#REF!</definedName>
    <definedName name="line22" localSheetId="10">#REF!</definedName>
    <definedName name="line22" localSheetId="12">#REF!</definedName>
    <definedName name="line22" localSheetId="3">#REF!</definedName>
    <definedName name="line22" localSheetId="1">#REF!</definedName>
    <definedName name="line22" localSheetId="5">#REF!</definedName>
    <definedName name="line22">#REF!</definedName>
    <definedName name="line3" localSheetId="11">#REF!</definedName>
    <definedName name="line3" localSheetId="8">#REF!</definedName>
    <definedName name="line3" localSheetId="7">#REF!</definedName>
    <definedName name="line3" localSheetId="9">#REF!</definedName>
    <definedName name="line3" localSheetId="10">#REF!</definedName>
    <definedName name="line3" localSheetId="12">#REF!</definedName>
    <definedName name="line3" localSheetId="3">#REF!</definedName>
    <definedName name="line3" localSheetId="1">#REF!</definedName>
    <definedName name="line3" localSheetId="5">#REF!</definedName>
    <definedName name="line3">#REF!</definedName>
    <definedName name="line33" localSheetId="11">#REF!</definedName>
    <definedName name="line33" localSheetId="8">#REF!</definedName>
    <definedName name="line33" localSheetId="7">#REF!</definedName>
    <definedName name="line33" localSheetId="9">#REF!</definedName>
    <definedName name="line33" localSheetId="10">#REF!</definedName>
    <definedName name="line33" localSheetId="12">#REF!</definedName>
    <definedName name="line33" localSheetId="3">#REF!</definedName>
    <definedName name="line33" localSheetId="1">#REF!</definedName>
    <definedName name="line33" localSheetId="5">#REF!</definedName>
    <definedName name="line33">#REF!</definedName>
    <definedName name="line4" localSheetId="11">#REF!</definedName>
    <definedName name="line4" localSheetId="8">#REF!</definedName>
    <definedName name="line4" localSheetId="7">#REF!</definedName>
    <definedName name="line4" localSheetId="9">#REF!</definedName>
    <definedName name="line4" localSheetId="10">#REF!</definedName>
    <definedName name="line4" localSheetId="12">#REF!</definedName>
    <definedName name="line4" localSheetId="3">#REF!</definedName>
    <definedName name="line4" localSheetId="1">#REF!</definedName>
    <definedName name="line4" localSheetId="5">#REF!</definedName>
    <definedName name="line4">#REF!</definedName>
    <definedName name="line44" localSheetId="11">#REF!</definedName>
    <definedName name="line44" localSheetId="8">#REF!</definedName>
    <definedName name="line44" localSheetId="7">#REF!</definedName>
    <definedName name="line44" localSheetId="9">#REF!</definedName>
    <definedName name="line44" localSheetId="10">#REF!</definedName>
    <definedName name="line44" localSheetId="12">#REF!</definedName>
    <definedName name="line44" localSheetId="3">#REF!</definedName>
    <definedName name="line44" localSheetId="1">#REF!</definedName>
    <definedName name="line44" localSheetId="5">#REF!</definedName>
    <definedName name="line44">#REF!</definedName>
    <definedName name="line5" localSheetId="11">#REF!</definedName>
    <definedName name="line5" localSheetId="8">#REF!</definedName>
    <definedName name="line5" localSheetId="7">#REF!</definedName>
    <definedName name="line5" localSheetId="9">#REF!</definedName>
    <definedName name="line5" localSheetId="10">#REF!</definedName>
    <definedName name="line5" localSheetId="12">#REF!</definedName>
    <definedName name="line5" localSheetId="3">#REF!</definedName>
    <definedName name="line5" localSheetId="1">#REF!</definedName>
    <definedName name="line5" localSheetId="5">#REF!</definedName>
    <definedName name="line5">#REF!</definedName>
    <definedName name="line55" localSheetId="11">#REF!</definedName>
    <definedName name="line55" localSheetId="8">#REF!</definedName>
    <definedName name="line55" localSheetId="7">#REF!</definedName>
    <definedName name="line55" localSheetId="9">#REF!</definedName>
    <definedName name="line55" localSheetId="10">#REF!</definedName>
    <definedName name="line55" localSheetId="12">#REF!</definedName>
    <definedName name="line55" localSheetId="3">#REF!</definedName>
    <definedName name="line55" localSheetId="1">#REF!</definedName>
    <definedName name="line55" localSheetId="5">#REF!</definedName>
    <definedName name="line55">#REF!</definedName>
    <definedName name="line6" localSheetId="11">#REF!</definedName>
    <definedName name="line6" localSheetId="8">#REF!</definedName>
    <definedName name="line6" localSheetId="7">#REF!</definedName>
    <definedName name="line6" localSheetId="9">#REF!</definedName>
    <definedName name="line6" localSheetId="10">#REF!</definedName>
    <definedName name="line6" localSheetId="12">#REF!</definedName>
    <definedName name="line6" localSheetId="3">#REF!</definedName>
    <definedName name="line6" localSheetId="0">#REF!</definedName>
    <definedName name="line6" localSheetId="1">#REF!</definedName>
    <definedName name="line6" localSheetId="5">#REF!</definedName>
    <definedName name="line6">#REF!</definedName>
    <definedName name="line66" localSheetId="11">#REF!</definedName>
    <definedName name="line66" localSheetId="8">#REF!</definedName>
    <definedName name="line66" localSheetId="7">#REF!</definedName>
    <definedName name="line66" localSheetId="9">#REF!</definedName>
    <definedName name="line66" localSheetId="10">#REF!</definedName>
    <definedName name="line66" localSheetId="12">#REF!</definedName>
    <definedName name="line66" localSheetId="3">#REF!</definedName>
    <definedName name="line66" localSheetId="1">#REF!</definedName>
    <definedName name="line66" localSheetId="5">#REF!</definedName>
    <definedName name="line66">#REF!</definedName>
    <definedName name="loctab">[17]Tables!$A$19:$C$28</definedName>
    <definedName name="ltd">[17]Data!$N$1</definedName>
    <definedName name="MA_commtable" localSheetId="11">#REF!</definedName>
    <definedName name="MA_commtable" localSheetId="8">#REF!</definedName>
    <definedName name="MA_commtable" localSheetId="7">#REF!</definedName>
    <definedName name="MA_commtable" localSheetId="9">#REF!</definedName>
    <definedName name="MA_commtable" localSheetId="10">#REF!</definedName>
    <definedName name="MA_commtable" localSheetId="12">#REF!</definedName>
    <definedName name="MA_commtable" localSheetId="3">#REF!</definedName>
    <definedName name="MA_commtable" localSheetId="1">#REF!</definedName>
    <definedName name="MA_commtable" localSheetId="5">#REF!</definedName>
    <definedName name="MA_commtable">#REF!</definedName>
    <definedName name="MA_PremAmt" localSheetId="11">#REF!</definedName>
    <definedName name="MA_PremAmt" localSheetId="8">#REF!</definedName>
    <definedName name="MA_PremAmt" localSheetId="7">#REF!</definedName>
    <definedName name="MA_PremAmt" localSheetId="9">#REF!</definedName>
    <definedName name="MA_PremAmt" localSheetId="10">#REF!</definedName>
    <definedName name="MA_PremAmt" localSheetId="12">#REF!</definedName>
    <definedName name="MA_PremAmt" localSheetId="3">#REF!</definedName>
    <definedName name="MA_PremAmt" localSheetId="1">#REF!</definedName>
    <definedName name="MA_PremAmt" localSheetId="5">#REF!</definedName>
    <definedName name="MA_PremAmt">#REF!</definedName>
    <definedName name="main_page">[9]Main!$A$3</definedName>
    <definedName name="MainFI" localSheetId="11">#REF!</definedName>
    <definedName name="MainFI" localSheetId="8">#REF!</definedName>
    <definedName name="MainFI" localSheetId="7">#REF!</definedName>
    <definedName name="MainFI" localSheetId="9">#REF!</definedName>
    <definedName name="MainFI" localSheetId="10">#REF!</definedName>
    <definedName name="MainFI" localSheetId="12">#REF!</definedName>
    <definedName name="MainFI" localSheetId="3">#REF!</definedName>
    <definedName name="MainFI" localSheetId="5">#REF!</definedName>
    <definedName name="MainFI">#REF!</definedName>
    <definedName name="MainSI" localSheetId="11">#REF!</definedName>
    <definedName name="MainSI" localSheetId="8">#REF!</definedName>
    <definedName name="MainSI" localSheetId="7">#REF!</definedName>
    <definedName name="MainSI" localSheetId="9">#REF!</definedName>
    <definedName name="MainSI" localSheetId="10">#REF!</definedName>
    <definedName name="MainSI" localSheetId="12">#REF!</definedName>
    <definedName name="MainSI" localSheetId="3">#REF!</definedName>
    <definedName name="MainSI" localSheetId="5">#REF!</definedName>
    <definedName name="MainSI">#REF!</definedName>
    <definedName name="MARKET" localSheetId="11">#REF!</definedName>
    <definedName name="MARKET" localSheetId="8">#REF!</definedName>
    <definedName name="MARKET" localSheetId="7">#REF!</definedName>
    <definedName name="MARKET" localSheetId="9">#REF!</definedName>
    <definedName name="MARKET" localSheetId="10">#REF!</definedName>
    <definedName name="MARKET" localSheetId="12">#REF!</definedName>
    <definedName name="MARKET" localSheetId="3">#REF!</definedName>
    <definedName name="MARKET" localSheetId="5">#REF!</definedName>
    <definedName name="MARKET">#REF!</definedName>
    <definedName name="match">[9]Hidfac!$A$4:$I$19</definedName>
    <definedName name="match_names">[9]Hidfac!$B$4:$B$19</definedName>
    <definedName name="match_sales_codes">[9]Codes!$B$5:$B$5</definedName>
    <definedName name="match1">[9]Hidfac!$A$22</definedName>
    <definedName name="match2">[9]Hidfac!$A$23</definedName>
    <definedName name="match3">[9]Hidfac!$A$24</definedName>
    <definedName name="match4">[9]Hidfac!$A$25</definedName>
    <definedName name="mature_blending">'[9]RUA_UA Review'!$P$7:$Q$63</definedName>
    <definedName name="mature_details">'[9]RUA_UA Review'!$R$7:$S$63</definedName>
    <definedName name="mature_heading">'[9]RUA_UA Review'!$T$7</definedName>
    <definedName name="mature_total">'[9]RUA_UA Review'!$T$7:$T$63</definedName>
    <definedName name="mbr_mos" localSheetId="11">#REF!</definedName>
    <definedName name="mbr_mos" localSheetId="8">#REF!</definedName>
    <definedName name="mbr_mos" localSheetId="7">#REF!</definedName>
    <definedName name="mbr_mos" localSheetId="9">#REF!</definedName>
    <definedName name="mbr_mos" localSheetId="10">#REF!</definedName>
    <definedName name="mbr_mos" localSheetId="12">#REF!</definedName>
    <definedName name="mbr_mos" localSheetId="3">#REF!</definedName>
    <definedName name="mbr_mos" localSheetId="1">#REF!</definedName>
    <definedName name="mbr_mos" localSheetId="5">#REF!</definedName>
    <definedName name="mbr_mos">#REF!</definedName>
    <definedName name="med" localSheetId="11">#REF!</definedName>
    <definedName name="med" localSheetId="8">#REF!</definedName>
    <definedName name="med" localSheetId="7">#REF!</definedName>
    <definedName name="med" localSheetId="9">#REF!</definedName>
    <definedName name="med" localSheetId="10">#REF!</definedName>
    <definedName name="med" localSheetId="12">#REF!</definedName>
    <definedName name="med" localSheetId="3">#REF!</definedName>
    <definedName name="med" localSheetId="1">#REF!</definedName>
    <definedName name="med" localSheetId="5">#REF!</definedName>
    <definedName name="med">#REF!</definedName>
    <definedName name="MED_OUT_2">[37]Tables!$Y$10</definedName>
    <definedName name="MED_OUTPUT">[37]Tables!$AA$36</definedName>
    <definedName name="MedData" localSheetId="11">#REF!</definedName>
    <definedName name="MedData" localSheetId="8">#REF!</definedName>
    <definedName name="MedData" localSheetId="7">#REF!</definedName>
    <definedName name="MedData" localSheetId="9">#REF!</definedName>
    <definedName name="MedData" localSheetId="10">#REF!</definedName>
    <definedName name="MedData" localSheetId="12">#REF!</definedName>
    <definedName name="MedData" localSheetId="3">#REF!</definedName>
    <definedName name="MedData" localSheetId="5">#REF!</definedName>
    <definedName name="MedData">#REF!</definedName>
    <definedName name="Medical_Census_Sept_2006" localSheetId="11">#REF!</definedName>
    <definedName name="Medical_Census_Sept_2006" localSheetId="8">#REF!</definedName>
    <definedName name="Medical_Census_Sept_2006" localSheetId="7">#REF!</definedName>
    <definedName name="Medical_Census_Sept_2006" localSheetId="9">#REF!</definedName>
    <definedName name="Medical_Census_Sept_2006" localSheetId="10">#REF!</definedName>
    <definedName name="Medical_Census_Sept_2006" localSheetId="12">#REF!</definedName>
    <definedName name="Medical_Census_Sept_2006" localSheetId="3">#REF!</definedName>
    <definedName name="Medical_Census_Sept_2006" localSheetId="1">#REF!</definedName>
    <definedName name="Medical_Census_Sept_2006" localSheetId="5">#REF!</definedName>
    <definedName name="Medical_Census_Sept_2006">#REF!</definedName>
    <definedName name="medical_string">[9]Hidfac!$H$87</definedName>
    <definedName name="medtab">[17]Tables!$E$5:$G$9</definedName>
    <definedName name="medtrend" localSheetId="11">#REF!</definedName>
    <definedName name="medtrend" localSheetId="8">#REF!</definedName>
    <definedName name="medtrend" localSheetId="7">#REF!</definedName>
    <definedName name="medtrend" localSheetId="9">#REF!</definedName>
    <definedName name="medtrend" localSheetId="10">#REF!</definedName>
    <definedName name="medtrend" localSheetId="12">#REF!</definedName>
    <definedName name="medtrend" localSheetId="3">#REF!</definedName>
    <definedName name="medtrend" localSheetId="1">#REF!</definedName>
    <definedName name="medtrend" localSheetId="5">#REF!</definedName>
    <definedName name="medtrend">#REF!</definedName>
    <definedName name="MEMB" localSheetId="1">[1]CMITS!$D$12</definedName>
    <definedName name="MEMB">[2]CMITS!$D$12</definedName>
    <definedName name="MENU" localSheetId="1">[1]CMITS!$B$5:$I$168</definedName>
    <definedName name="MENU">[2]CMITS!$B$5:$I$168</definedName>
    <definedName name="merge" localSheetId="11">[8]RateSheet!#REF!</definedName>
    <definedName name="merge" localSheetId="8">[8]RateSheet!#REF!</definedName>
    <definedName name="merge" localSheetId="7">[8]RateSheet!#REF!</definedName>
    <definedName name="merge" localSheetId="9">[8]RateSheet!#REF!</definedName>
    <definedName name="merge" localSheetId="10">[8]RateSheet!#REF!</definedName>
    <definedName name="merge" localSheetId="12">[8]RateSheet!#REF!</definedName>
    <definedName name="merge" localSheetId="3">[8]RateSheet!#REF!</definedName>
    <definedName name="merge" localSheetId="0">[8]RateSheet!#REF!</definedName>
    <definedName name="merge" localSheetId="1">[8]RateSheet!#REF!</definedName>
    <definedName name="merge" localSheetId="5">[8]RateSheet!#REF!</definedName>
    <definedName name="merge">[8]RateSheet!#REF!</definedName>
    <definedName name="MGR" localSheetId="1">[1]CMITS!$F$190</definedName>
    <definedName name="MGR">[2]CMITS!$F$190</definedName>
    <definedName name="Middle" localSheetId="11">#REF!</definedName>
    <definedName name="Middle" localSheetId="8">#REF!</definedName>
    <definedName name="Middle" localSheetId="7">#REF!</definedName>
    <definedName name="Middle" localSheetId="9">#REF!</definedName>
    <definedName name="Middle" localSheetId="10">#REF!</definedName>
    <definedName name="Middle" localSheetId="12">#REF!</definedName>
    <definedName name="Middle" localSheetId="3">#REF!</definedName>
    <definedName name="Middle" localSheetId="1">#REF!</definedName>
    <definedName name="Middle" localSheetId="5">#REF!</definedName>
    <definedName name="Middle">#REF!</definedName>
    <definedName name="min_attachment">'[10]Mature Calcs'!$I$71</definedName>
    <definedName name="min_beg">[15]Hidfac!$B$436</definedName>
    <definedName name="min_end">[15]Hidfac!$B$437</definedName>
    <definedName name="min_fee">'[10]Mature Calcs'!$I$65</definedName>
    <definedName name="min_fees">[9]Calcs!$R$109</definedName>
    <definedName name="min_inc">[9]Calcs!$R$111</definedName>
    <definedName name="min_increase">[9]Calcs!$R$112</definedName>
    <definedName name="MIN_LANGUAGE">[8]RateSheet!$A$65:$IV$73</definedName>
    <definedName name="min_max_increase">[9]Calcs!$R$115</definedName>
    <definedName name="min_max_liab">[15]Hidfac!$B$267</definedName>
    <definedName name="min_row1">[8]RateSheet!$A$69:$IV$69</definedName>
    <definedName name="min_row2">[8]RateSheet!$A$71:$IV$71</definedName>
    <definedName name="min_row3">[8]RateSheet!$A$73:$IV$73</definedName>
    <definedName name="min_tax">[9]Calcs!$R$110</definedName>
    <definedName name="MINCMP" localSheetId="11">[4]CMITS!#REF!</definedName>
    <definedName name="MINCMP" localSheetId="8">[4]CMITS!#REF!</definedName>
    <definedName name="MINCMP" localSheetId="7">[4]CMITS!#REF!</definedName>
    <definedName name="MINCMP" localSheetId="9">[4]CMITS!#REF!</definedName>
    <definedName name="MINCMP" localSheetId="10">[4]CMITS!#REF!</definedName>
    <definedName name="MINCMP" localSheetId="12">[5]CMITS!#REF!</definedName>
    <definedName name="MINCMP" localSheetId="3">[4]CMITS!#REF!</definedName>
    <definedName name="MINCMP" localSheetId="0">[5]CMITS!#REF!</definedName>
    <definedName name="MINCMP" localSheetId="1">[5]CMITS!#REF!</definedName>
    <definedName name="MINCMP" localSheetId="5">[4]CMITS!#REF!</definedName>
    <definedName name="MINCMP">[4]CMITS!#REF!</definedName>
    <definedName name="MinimumLiability">[14]Hidfac!$J$248</definedName>
    <definedName name="MINPPO" localSheetId="11">[4]CMITS!#REF!</definedName>
    <definedName name="MINPPO" localSheetId="8">[4]CMITS!#REF!</definedName>
    <definedName name="MINPPO" localSheetId="7">[4]CMITS!#REF!</definedName>
    <definedName name="MINPPO" localSheetId="9">[4]CMITS!#REF!</definedName>
    <definedName name="MINPPO" localSheetId="10">[4]CMITS!#REF!</definedName>
    <definedName name="MINPPO" localSheetId="12">[5]CMITS!#REF!</definedName>
    <definedName name="MINPPO" localSheetId="3">[4]CMITS!#REF!</definedName>
    <definedName name="MINPPO" localSheetId="0">[5]CMITS!#REF!</definedName>
    <definedName name="MINPPO" localSheetId="1">[5]CMITS!#REF!</definedName>
    <definedName name="MINPPO" localSheetId="5">[4]CMITS!#REF!</definedName>
    <definedName name="MINPPO">[4]CMITS!#REF!</definedName>
    <definedName name="MMH">[14]Hidfac!$C$40</definedName>
    <definedName name="month_current">[9]Hidfac!$C$283</definedName>
    <definedName name="month_prior">[9]Hidfac!$C$285</definedName>
    <definedName name="months">[9]Hidfac!$D$283</definedName>
    <definedName name="months_trend">[9]Option1!$D$119</definedName>
    <definedName name="mrsprint">OFFSET([38]MRS!$A$14,0,0,COUNTA([38]MRS!$B$1:$B$65536),52)</definedName>
    <definedName name="multiple_products">[9]Hidfac!$C$44</definedName>
    <definedName name="naf_admin_factors">[14]Hidfac!$A$67:$L$74</definedName>
    <definedName name="naf_pcpm_opt1">[14]Option1!$H$126</definedName>
    <definedName name="NafDefPercentFI" localSheetId="11">[16]FeeInputFI!#REF!</definedName>
    <definedName name="NafDefPercentFI" localSheetId="8">[16]FeeInputFI!#REF!</definedName>
    <definedName name="NafDefPercentFI" localSheetId="7">[16]FeeInputFI!#REF!</definedName>
    <definedName name="NafDefPercentFI" localSheetId="9">[16]FeeInputFI!#REF!</definedName>
    <definedName name="NafDefPercentFI" localSheetId="10">[16]FeeInputFI!#REF!</definedName>
    <definedName name="NafDefPercentFI" localSheetId="12">[16]FeeInputFI!#REF!</definedName>
    <definedName name="NafDefPercentFI" localSheetId="3">[16]FeeInputFI!#REF!</definedName>
    <definedName name="NafDefPercentFI" localSheetId="5">[16]FeeInputFI!#REF!</definedName>
    <definedName name="NafDefPercentFI">[16]FeeInputFI!#REF!</definedName>
    <definedName name="NafDefPercentSI" localSheetId="11">[16]FeeInputSI!#REF!</definedName>
    <definedName name="NafDefPercentSI" localSheetId="8">[16]FeeInputSI!#REF!</definedName>
    <definedName name="NafDefPercentSI" localSheetId="7">[16]FeeInputSI!#REF!</definedName>
    <definedName name="NafDefPercentSI" localSheetId="9">[16]FeeInputSI!#REF!</definedName>
    <definedName name="NafDefPercentSI" localSheetId="10">[16]FeeInputSI!#REF!</definedName>
    <definedName name="NafDefPercentSI" localSheetId="12">[16]FeeInputSI!#REF!</definedName>
    <definedName name="NafDefPercentSI" localSheetId="3">[16]FeeInputSI!#REF!</definedName>
    <definedName name="NafDefPercentSI" localSheetId="5">[16]FeeInputSI!#REF!</definedName>
    <definedName name="NafDefPercentSI">[16]FeeInputSI!#REF!</definedName>
    <definedName name="NafOffset">[14]Calcs!$R$96</definedName>
    <definedName name="NafOffsetFirst">'[14]First Year Calcs'!$R$60</definedName>
    <definedName name="NafOffsetLine1" localSheetId="11">'[39]Savings Over 250'!#REF!</definedName>
    <definedName name="NafOffsetLine1" localSheetId="8">'[39]Savings Over 250'!#REF!</definedName>
    <definedName name="NafOffsetLine1" localSheetId="7">'[39]Savings Over 250'!#REF!</definedName>
    <definedName name="NafOffsetLine1" localSheetId="9">'[39]Savings Over 250'!#REF!</definedName>
    <definedName name="NafOffsetLine1" localSheetId="10">'[39]Savings Over 250'!#REF!</definedName>
    <definedName name="NafOffsetLine1" localSheetId="12">'[39]Savings Over 250'!#REF!</definedName>
    <definedName name="NafOffsetLine1" localSheetId="3">'[39]Savings Over 250'!#REF!</definedName>
    <definedName name="NafOffsetLine1" localSheetId="0">'[39]Savings Over 250'!#REF!</definedName>
    <definedName name="NafOffsetLine1" localSheetId="1">'[39]Savings Over 250'!#REF!</definedName>
    <definedName name="NafOffsetLine1" localSheetId="5">'[39]Savings Over 250'!#REF!</definedName>
    <definedName name="NafOffsetLine1">'[39]Savings Over 250'!#REF!</definedName>
    <definedName name="NafOffsetLine2">'[14]Savings Over 250 No Prior'!$A$20:$IV$20</definedName>
    <definedName name="NafOffsetLine3">'[14]Savings Over 250P'!$A$20:$IV$20</definedName>
    <definedName name="Name" localSheetId="11">#REF!</definedName>
    <definedName name="Name" localSheetId="8">#REF!</definedName>
    <definedName name="Name" localSheetId="7">#REF!</definedName>
    <definedName name="Name" localSheetId="9">#REF!</definedName>
    <definedName name="Name" localSheetId="10">#REF!</definedName>
    <definedName name="Name" localSheetId="12">#REF!</definedName>
    <definedName name="Name" localSheetId="3">#REF!</definedName>
    <definedName name="Name" localSheetId="0">#REF!</definedName>
    <definedName name="Name" localSheetId="1">#REF!</definedName>
    <definedName name="Name" localSheetId="5">#REF!</definedName>
    <definedName name="Name">#REF!</definedName>
    <definedName name="NBU_ASOFees">[18]NBUCharges!$A$17:$J$18,[18]NBUCharges!$A$21:$J$21,[18]NBUCharges!$A$25:$J$28</definedName>
    <definedName name="NBU_RenTrendIBNR">[18]NBUSummary!$G$48:$G$51,[18]NBUSummary!$G$54:$G$57</definedName>
    <definedName name="NBUChargesASL">[18]NBUCharges!$A$37,[18]NBUCharges!$A$44</definedName>
    <definedName name="NBUHide">'[18]Rate Sheet'!$A$4,'[18]Rate Sheet'!$B$10:$B$11,'[18]Rate Sheet'!$B$44:$B$48</definedName>
    <definedName name="NC" localSheetId="11">#REF!</definedName>
    <definedName name="NC" localSheetId="8">#REF!</definedName>
    <definedName name="NC" localSheetId="7">#REF!</definedName>
    <definedName name="NC" localSheetId="9">#REF!</definedName>
    <definedName name="NC" localSheetId="10">#REF!</definedName>
    <definedName name="NC" localSheetId="12">#REF!</definedName>
    <definedName name="NC" localSheetId="3">#REF!</definedName>
    <definedName name="NC" localSheetId="5">#REF!</definedName>
    <definedName name="NC">#REF!</definedName>
    <definedName name="net_claims">[9]Calcs!$R$30</definedName>
    <definedName name="net_drug_claims">[9]Calcs!$S$30</definedName>
    <definedName name="net_medical_claims">[9]Calcs!$T$30</definedName>
    <definedName name="net_savings">'[19]Savings Under 250'!$F$19</definedName>
    <definedName name="network_access_fees">[9]Charges!$A$13:$IV$19</definedName>
    <definedName name="network_savings">'[9]Savings Under 250'!$A$12:$IV$14</definedName>
    <definedName name="network1">[9]Hidfac!$B$22</definedName>
    <definedName name="network2">[9]Hidfac!$B$23</definedName>
    <definedName name="network3">[9]Hidfac!$B$24</definedName>
    <definedName name="network4">[9]Hidfac!$B$25</definedName>
    <definedName name="NETWORK5">[22]GENERAL!$E$18</definedName>
    <definedName name="NetworkAll">[16]ClaimsPCPMDevFI!$U$7</definedName>
    <definedName name="networks_irow1">'[12]Access Import'!$A$153</definedName>
    <definedName name="networks_irow2">'[12]Access Import'!$A$154</definedName>
    <definedName name="networks_irow3">'[12]Access Import'!$A$155</definedName>
    <definedName name="networks_irow4">'[12]Access Import'!$A$156</definedName>
    <definedName name="networks_irow5">'[14]Access Import'!$A$161</definedName>
    <definedName name="networks_irow6">'[14]Access Import'!$A$162</definedName>
    <definedName name="networks_row1">'[12]Access Export'!$A$153</definedName>
    <definedName name="networks_row2">'[12]Access Export'!$A$154</definedName>
    <definedName name="networks_row3">'[12]Access Export'!$A$155</definedName>
    <definedName name="networks_row4">'[12]Access Export'!$A$156</definedName>
    <definedName name="networks_row5">'[14]Access Export'!$A$161</definedName>
    <definedName name="networks_row6">'[14]Access Export'!$A$162</definedName>
    <definedName name="newname" localSheetId="11">#REF!</definedName>
    <definedName name="newname" localSheetId="8">#REF!</definedName>
    <definedName name="newname" localSheetId="7">#REF!</definedName>
    <definedName name="newname" localSheetId="9">#REF!</definedName>
    <definedName name="newname" localSheetId="10">#REF!</definedName>
    <definedName name="newname" localSheetId="12">#REF!</definedName>
    <definedName name="newname" localSheetId="3">#REF!</definedName>
    <definedName name="newname" localSheetId="1">#REF!</definedName>
    <definedName name="newname" localSheetId="5">#REF!</definedName>
    <definedName name="newname">#REF!</definedName>
    <definedName name="NH_commtable" localSheetId="11">#REF!</definedName>
    <definedName name="NH_commtable" localSheetId="8">#REF!</definedName>
    <definedName name="NH_commtable" localSheetId="7">#REF!</definedName>
    <definedName name="NH_commtable" localSheetId="9">#REF!</definedName>
    <definedName name="NH_commtable" localSheetId="10">#REF!</definedName>
    <definedName name="NH_commtable" localSheetId="12">#REF!</definedName>
    <definedName name="NH_commtable" localSheetId="3">#REF!</definedName>
    <definedName name="NH_commtable" localSheetId="1">#REF!</definedName>
    <definedName name="NH_commtable" localSheetId="5">#REF!</definedName>
    <definedName name="NH_commtable">#REF!</definedName>
    <definedName name="NH_PremAmt" localSheetId="11">#REF!</definedName>
    <definedName name="NH_PremAmt" localSheetId="8">#REF!</definedName>
    <definedName name="NH_PremAmt" localSheetId="7">#REF!</definedName>
    <definedName name="NH_PremAmt" localSheetId="9">#REF!</definedName>
    <definedName name="NH_PremAmt" localSheetId="10">#REF!</definedName>
    <definedName name="NH_PremAmt" localSheetId="12">#REF!</definedName>
    <definedName name="NH_PremAmt" localSheetId="3">#REF!</definedName>
    <definedName name="NH_PremAmt" localSheetId="1">#REF!</definedName>
    <definedName name="NH_PremAmt" localSheetId="5">#REF!</definedName>
    <definedName name="NH_PremAmt">#REF!</definedName>
    <definedName name="no_hmo_savings" localSheetId="11">[26]Savings!#REF!</definedName>
    <definedName name="no_hmo_savings" localSheetId="8">[26]Savings!#REF!</definedName>
    <definedName name="no_hmo_savings" localSheetId="7">[26]Savings!#REF!</definedName>
    <definedName name="no_hmo_savings" localSheetId="9">[26]Savings!#REF!</definedName>
    <definedName name="no_hmo_savings" localSheetId="10">[26]Savings!#REF!</definedName>
    <definedName name="no_hmo_savings" localSheetId="12">[26]Savings!#REF!</definedName>
    <definedName name="no_hmo_savings" localSheetId="3">[26]Savings!#REF!</definedName>
    <definedName name="no_hmo_savings" localSheetId="0">[26]Savings!#REF!</definedName>
    <definedName name="no_hmo_savings" localSheetId="1">[26]Savings!#REF!</definedName>
    <definedName name="no_hmo_savings" localSheetId="5">[26]Savings!#REF!</definedName>
    <definedName name="no_hmo_savings">[26]Savings!#REF!</definedName>
    <definedName name="non_pros_dental">[8]RateSheet!$A$31:$IV$74</definedName>
    <definedName name="num_options">[9]Hidfac!$C$258</definedName>
    <definedName name="num_out_opts">'[9]Access Export'!$Z$3</definedName>
    <definedName name="number">[9]Hidfac!$A$243</definedName>
    <definedName name="NUMBERS">[9]Hidfac!$A$243</definedName>
    <definedName name="numbers_add">[9]Hidfac!$A$243</definedName>
    <definedName name="NumOpts">'[9]Access Import'!$Z$3</definedName>
    <definedName name="odg_goldch_med_dent" localSheetId="11">#REF!</definedName>
    <definedName name="odg_goldch_med_dent" localSheetId="8">#REF!</definedName>
    <definedName name="odg_goldch_med_dent" localSheetId="7">#REF!</definedName>
    <definedName name="odg_goldch_med_dent" localSheetId="9">#REF!</definedName>
    <definedName name="odg_goldch_med_dent" localSheetId="10">#REF!</definedName>
    <definedName name="odg_goldch_med_dent" localSheetId="12">#REF!</definedName>
    <definedName name="odg_goldch_med_dent" localSheetId="3">#REF!</definedName>
    <definedName name="odg_goldch_med_dent" localSheetId="1">#REF!</definedName>
    <definedName name="odg_goldch_med_dent" localSheetId="5">#REF!</definedName>
    <definedName name="odg_goldch_med_dent">#REF!</definedName>
    <definedName name="old">[40]Manual!$A$12</definedName>
    <definedName name="one_hmo">[9]Hidfac!$G$253</definedName>
    <definedName name="Oneone" localSheetId="11">#REF!</definedName>
    <definedName name="Oneone" localSheetId="8">#REF!</definedName>
    <definedName name="Oneone" localSheetId="7">#REF!</definedName>
    <definedName name="Oneone" localSheetId="9">#REF!</definedName>
    <definedName name="Oneone" localSheetId="10">#REF!</definedName>
    <definedName name="Oneone" localSheetId="12">#REF!</definedName>
    <definedName name="Oneone" localSheetId="3">#REF!</definedName>
    <definedName name="Oneone" localSheetId="1">#REF!</definedName>
    <definedName name="Oneone" localSheetId="5">#REF!</definedName>
    <definedName name="Oneone">#REF!</definedName>
    <definedName name="onetwo" localSheetId="11">#REF!</definedName>
    <definedName name="onetwo" localSheetId="8">#REF!</definedName>
    <definedName name="onetwo" localSheetId="7">#REF!</definedName>
    <definedName name="onetwo" localSheetId="9">#REF!</definedName>
    <definedName name="onetwo" localSheetId="10">#REF!</definedName>
    <definedName name="onetwo" localSheetId="12">#REF!</definedName>
    <definedName name="onetwo" localSheetId="3">#REF!</definedName>
    <definedName name="onetwo" localSheetId="1">#REF!</definedName>
    <definedName name="onetwo" localSheetId="5">#REF!</definedName>
    <definedName name="onetwo">#REF!</definedName>
    <definedName name="ooa_addon">[9]Hidfac!$B$215</definedName>
    <definedName name="ooa_more50" localSheetId="11">#REF!</definedName>
    <definedName name="ooa_more50" localSheetId="8">#REF!</definedName>
    <definedName name="ooa_more50" localSheetId="7">#REF!</definedName>
    <definedName name="ooa_more50" localSheetId="9">#REF!</definedName>
    <definedName name="ooa_more50" localSheetId="10">#REF!</definedName>
    <definedName name="ooa_more50" localSheetId="12">#REF!</definedName>
    <definedName name="ooa_more50" localSheetId="3">#REF!</definedName>
    <definedName name="ooa_more50" localSheetId="1">#REF!</definedName>
    <definedName name="ooa_more50" localSheetId="5">#REF!</definedName>
    <definedName name="ooa_more50">#REF!</definedName>
    <definedName name="OOA_Plan" localSheetId="11">#REF!</definedName>
    <definedName name="OOA_Plan" localSheetId="8">#REF!</definedName>
    <definedName name="OOA_Plan" localSheetId="7">#REF!</definedName>
    <definedName name="OOA_Plan" localSheetId="9">#REF!</definedName>
    <definedName name="OOA_Plan" localSheetId="10">#REF!</definedName>
    <definedName name="OOA_Plan" localSheetId="12">#REF!</definedName>
    <definedName name="OOA_Plan" localSheetId="3">#REF!</definedName>
    <definedName name="OOA_Plan" localSheetId="1">#REF!</definedName>
    <definedName name="OOA_Plan" localSheetId="5">#REF!</definedName>
    <definedName name="OOA_Plan">#REF!</definedName>
    <definedName name="OOA_Plani" localSheetId="11">#REF!</definedName>
    <definedName name="OOA_Plani" localSheetId="8">#REF!</definedName>
    <definedName name="OOA_Plani" localSheetId="7">#REF!</definedName>
    <definedName name="OOA_Plani" localSheetId="9">#REF!</definedName>
    <definedName name="OOA_Plani" localSheetId="10">#REF!</definedName>
    <definedName name="OOA_Plani" localSheetId="12">#REF!</definedName>
    <definedName name="OOA_Plani" localSheetId="3">#REF!</definedName>
    <definedName name="OOA_Plani" localSheetId="1">#REF!</definedName>
    <definedName name="OOA_Plani" localSheetId="5">#REF!</definedName>
    <definedName name="OOA_Plani">#REF!</definedName>
    <definedName name="ooa_range1" localSheetId="11">#REF!</definedName>
    <definedName name="ooa_range1" localSheetId="8">#REF!</definedName>
    <definedName name="ooa_range1" localSheetId="7">#REF!</definedName>
    <definedName name="ooa_range1" localSheetId="9">#REF!</definedName>
    <definedName name="ooa_range1" localSheetId="10">#REF!</definedName>
    <definedName name="ooa_range1" localSheetId="12">#REF!</definedName>
    <definedName name="ooa_range1" localSheetId="3">#REF!</definedName>
    <definedName name="ooa_range1" localSheetId="1">#REF!</definedName>
    <definedName name="ooa_range1" localSheetId="5">#REF!</definedName>
    <definedName name="ooa_range1">#REF!</definedName>
    <definedName name="ooa_range2" localSheetId="11">#REF!</definedName>
    <definedName name="ooa_range2" localSheetId="8">#REF!</definedName>
    <definedName name="ooa_range2" localSheetId="7">#REF!</definedName>
    <definedName name="ooa_range2" localSheetId="9">#REF!</definedName>
    <definedName name="ooa_range2" localSheetId="10">#REF!</definedName>
    <definedName name="ooa_range2" localSheetId="12">#REF!</definedName>
    <definedName name="ooa_range2" localSheetId="3">#REF!</definedName>
    <definedName name="ooa_range2" localSheetId="1">#REF!</definedName>
    <definedName name="ooa_range2" localSheetId="5">#REF!</definedName>
    <definedName name="ooa_range2">#REF!</definedName>
    <definedName name="ooa_range3" localSheetId="11">#REF!</definedName>
    <definedName name="ooa_range3" localSheetId="8">#REF!</definedName>
    <definedName name="ooa_range3" localSheetId="7">#REF!</definedName>
    <definedName name="ooa_range3" localSheetId="9">#REF!</definedName>
    <definedName name="ooa_range3" localSheetId="10">#REF!</definedName>
    <definedName name="ooa_range3" localSheetId="12">#REF!</definedName>
    <definedName name="ooa_range3" localSheetId="3">#REF!</definedName>
    <definedName name="ooa_range3" localSheetId="1">#REF!</definedName>
    <definedName name="ooa_range3" localSheetId="5">#REF!</definedName>
    <definedName name="ooa_range3">#REF!</definedName>
    <definedName name="ooa_rangetotal" localSheetId="11">#REF!</definedName>
    <definedName name="ooa_rangetotal" localSheetId="8">#REF!</definedName>
    <definedName name="ooa_rangetotal" localSheetId="7">#REF!</definedName>
    <definedName name="ooa_rangetotal" localSheetId="9">#REF!</definedName>
    <definedName name="ooa_rangetotal" localSheetId="10">#REF!</definedName>
    <definedName name="ooa_rangetotal" localSheetId="12">#REF!</definedName>
    <definedName name="ooa_rangetotal" localSheetId="3">#REF!</definedName>
    <definedName name="ooa_rangetotal" localSheetId="1">#REF!</definedName>
    <definedName name="ooa_rangetotal" localSheetId="5">#REF!</definedName>
    <definedName name="ooa_rangetotal">#REF!</definedName>
    <definedName name="ooas_50states" localSheetId="11">#REF!</definedName>
    <definedName name="ooas_50states" localSheetId="8">#REF!</definedName>
    <definedName name="ooas_50states" localSheetId="7">#REF!</definedName>
    <definedName name="ooas_50states" localSheetId="9">#REF!</definedName>
    <definedName name="ooas_50states" localSheetId="10">#REF!</definedName>
    <definedName name="ooas_50states" localSheetId="12">#REF!</definedName>
    <definedName name="ooas_50states" localSheetId="3">#REF!</definedName>
    <definedName name="ooas_50states" localSheetId="1">#REF!</definedName>
    <definedName name="ooas_50states" localSheetId="5">#REF!</definedName>
    <definedName name="ooas_50states">#REF!</definedName>
    <definedName name="oos_more10" localSheetId="11">#REF!</definedName>
    <definedName name="oos_more10" localSheetId="8">#REF!</definedName>
    <definedName name="oos_more10" localSheetId="7">#REF!</definedName>
    <definedName name="oos_more10" localSheetId="9">#REF!</definedName>
    <definedName name="oos_more10" localSheetId="10">#REF!</definedName>
    <definedName name="oos_more10" localSheetId="12">#REF!</definedName>
    <definedName name="oos_more10" localSheetId="3">#REF!</definedName>
    <definedName name="oos_more10" localSheetId="1">#REF!</definedName>
    <definedName name="oos_more10" localSheetId="5">#REF!</definedName>
    <definedName name="oos_more10">#REF!</definedName>
    <definedName name="oos_more20" localSheetId="11">#REF!</definedName>
    <definedName name="oos_more20" localSheetId="8">#REF!</definedName>
    <definedName name="oos_more20" localSheetId="7">#REF!</definedName>
    <definedName name="oos_more20" localSheetId="9">#REF!</definedName>
    <definedName name="oos_more20" localSheetId="10">#REF!</definedName>
    <definedName name="oos_more20" localSheetId="12">#REF!</definedName>
    <definedName name="oos_more20" localSheetId="3">#REF!</definedName>
    <definedName name="oos_more20" localSheetId="1">#REF!</definedName>
    <definedName name="oos_more20" localSheetId="5">#REF!</definedName>
    <definedName name="oos_more20">#REF!</definedName>
    <definedName name="oos_network" localSheetId="11">#REF!</definedName>
    <definedName name="oos_network" localSheetId="8">#REF!</definedName>
    <definedName name="oos_network" localSheetId="7">#REF!</definedName>
    <definedName name="oos_network" localSheetId="9">#REF!</definedName>
    <definedName name="oos_network" localSheetId="10">#REF!</definedName>
    <definedName name="oos_network" localSheetId="12">#REF!</definedName>
    <definedName name="oos_network" localSheetId="3">#REF!</definedName>
    <definedName name="oos_network" localSheetId="1">#REF!</definedName>
    <definedName name="oos_network" localSheetId="5">#REF!</definedName>
    <definedName name="oos_network">#REF!</definedName>
    <definedName name="oos_savings" localSheetId="11">#REF!</definedName>
    <definedName name="oos_savings" localSheetId="8">#REF!</definedName>
    <definedName name="oos_savings" localSheetId="7">#REF!</definedName>
    <definedName name="oos_savings" localSheetId="9">#REF!</definedName>
    <definedName name="oos_savings" localSheetId="10">#REF!</definedName>
    <definedName name="oos_savings" localSheetId="12">#REF!</definedName>
    <definedName name="oos_savings" localSheetId="3">#REF!</definedName>
    <definedName name="oos_savings" localSheetId="1">#REF!</definedName>
    <definedName name="oos_savings" localSheetId="5">#REF!</definedName>
    <definedName name="oos_savings">#REF!</definedName>
    <definedName name="oos_state1" localSheetId="11">#REF!</definedName>
    <definedName name="oos_state1" localSheetId="8">#REF!</definedName>
    <definedName name="oos_state1" localSheetId="7">#REF!</definedName>
    <definedName name="oos_state1" localSheetId="9">#REF!</definedName>
    <definedName name="oos_state1" localSheetId="10">#REF!</definedName>
    <definedName name="oos_state1" localSheetId="12">#REF!</definedName>
    <definedName name="oos_state1" localSheetId="3">#REF!</definedName>
    <definedName name="oos_state1" localSheetId="1">#REF!</definedName>
    <definedName name="oos_state1" localSheetId="5">#REF!</definedName>
    <definedName name="oos_state1">#REF!</definedName>
    <definedName name="OosNaf" localSheetId="11">[16]FeeInputFI!#REF!</definedName>
    <definedName name="OosNaf" localSheetId="8">[16]FeeInputFI!#REF!</definedName>
    <definedName name="OosNaf" localSheetId="7">[16]FeeInputFI!#REF!</definedName>
    <definedName name="OosNaf" localSheetId="9">[16]FeeInputFI!#REF!</definedName>
    <definedName name="OosNaf" localSheetId="10">[16]FeeInputFI!#REF!</definedName>
    <definedName name="OosNaf" localSheetId="12">[16]FeeInputFI!#REF!</definedName>
    <definedName name="OosNaf" localSheetId="3">[16]FeeInputFI!#REF!</definedName>
    <definedName name="OosNaf" localSheetId="5">[16]FeeInputFI!#REF!</definedName>
    <definedName name="OosNaf">[16]FeeInputFI!#REF!</definedName>
    <definedName name="opt">[17]Data!$E$1</definedName>
    <definedName name="opt_format_first1">[7]Option1!$D$108:$D$109,[7]Option1!$I$108:$I$109</definedName>
    <definedName name="opt_format_first2">[7]Option1!$D$110,[7]Option1!$I$110</definedName>
    <definedName name="opt_format_prior1">[7]Option1!$C$108:$C$109,[7]Option1!$H$108:$H$109,[7]Option1!$E$128:$E$129</definedName>
    <definedName name="opt_format_prior2">[7]Option1!$C$110,[7]Option1!$H$110,[7]Option1!$E$130</definedName>
    <definedName name="opt_format_prior3" localSheetId="11">[7]Option1!#REF!,[7]Option1!#REF!,[7]Option1!#REF!</definedName>
    <definedName name="opt_format_prior3" localSheetId="8">[7]Option1!#REF!,[7]Option1!#REF!,[7]Option1!#REF!</definedName>
    <definedName name="opt_format_prior3" localSheetId="7">[7]Option1!#REF!,[7]Option1!#REF!,[7]Option1!#REF!</definedName>
    <definedName name="opt_format_prior3" localSheetId="9">[7]Option1!#REF!,[7]Option1!#REF!,[7]Option1!#REF!</definedName>
    <definedName name="opt_format_prior3" localSheetId="10">[7]Option1!#REF!,[7]Option1!#REF!,[7]Option1!#REF!</definedName>
    <definedName name="opt_format_prior3" localSheetId="12">[7]Option1!#REF!,[7]Option1!#REF!,[7]Option1!#REF!</definedName>
    <definedName name="opt_format_prior3" localSheetId="3">[7]Option1!#REF!,[7]Option1!#REF!,[7]Option1!#REF!</definedName>
    <definedName name="opt_format_prior3" localSheetId="0">[7]Option1!#REF!,[7]Option1!#REF!,[7]Option1!#REF!</definedName>
    <definedName name="opt_format_prior3" localSheetId="1">[7]Option1!#REF!,[7]Option1!#REF!,[7]Option1!#REF!</definedName>
    <definedName name="opt_format_prior3" localSheetId="5">[7]Option1!#REF!,[7]Option1!#REF!,[7]Option1!#REF!</definedName>
    <definedName name="opt_format_prior3">[7]Option1!#REF!,[7]Option1!#REF!,[7]Option1!#REF!</definedName>
    <definedName name="OPT1RTS1" localSheetId="11">#REF!</definedName>
    <definedName name="OPT1RTS1" localSheetId="8">#REF!</definedName>
    <definedName name="OPT1RTS1" localSheetId="7">#REF!</definedName>
    <definedName name="OPT1RTS1" localSheetId="9">#REF!</definedName>
    <definedName name="OPT1RTS1" localSheetId="10">#REF!</definedName>
    <definedName name="OPT1RTS1" localSheetId="12">#REF!</definedName>
    <definedName name="OPT1RTS1" localSheetId="3">#REF!</definedName>
    <definedName name="OPT1RTS1" localSheetId="1">#REF!</definedName>
    <definedName name="OPT1RTS1" localSheetId="5">#REF!</definedName>
    <definedName name="OPT1RTS1">#REF!</definedName>
    <definedName name="OPT2_EES" localSheetId="11">[8]RateSheet!#REF!</definedName>
    <definedName name="OPT2_EES" localSheetId="8">[8]RateSheet!#REF!</definedName>
    <definedName name="OPT2_EES" localSheetId="7">[8]RateSheet!#REF!</definedName>
    <definedName name="OPT2_EES" localSheetId="9">[8]RateSheet!#REF!</definedName>
    <definedName name="OPT2_EES" localSheetId="10">[8]RateSheet!#REF!</definedName>
    <definedName name="OPT2_EES" localSheetId="12">[8]RateSheet!#REF!</definedName>
    <definedName name="OPT2_EES" localSheetId="3">[8]RateSheet!#REF!</definedName>
    <definedName name="OPT2_EES" localSheetId="0">[8]RateSheet!#REF!</definedName>
    <definedName name="OPT2_EES" localSheetId="1">[8]RateSheet!#REF!</definedName>
    <definedName name="OPT2_EES" localSheetId="5">[8]RateSheet!#REF!</definedName>
    <definedName name="OPT2_EES">[8]RateSheet!#REF!</definedName>
    <definedName name="OPT3_EES" localSheetId="11">[8]RateSheet!#REF!</definedName>
    <definedName name="OPT3_EES" localSheetId="8">[8]RateSheet!#REF!</definedName>
    <definedName name="OPT3_EES" localSheetId="7">[8]RateSheet!#REF!</definedName>
    <definedName name="OPT3_EES" localSheetId="9">[8]RateSheet!#REF!</definedName>
    <definedName name="OPT3_EES" localSheetId="10">[8]RateSheet!#REF!</definedName>
    <definedName name="OPT3_EES" localSheetId="12">[8]RateSheet!#REF!</definedName>
    <definedName name="OPT3_EES" localSheetId="3">[8]RateSheet!#REF!</definedName>
    <definedName name="OPT3_EES" localSheetId="0">[8]RateSheet!#REF!</definedName>
    <definedName name="OPT3_EES" localSheetId="1">[8]RateSheet!#REF!</definedName>
    <definedName name="OPT3_EES" localSheetId="5">[8]RateSheet!#REF!</definedName>
    <definedName name="OPT3_EES">[8]RateSheet!#REF!</definedName>
    <definedName name="OPT4_EES" localSheetId="11">[8]RateSheet!#REF!</definedName>
    <definedName name="OPT4_EES" localSheetId="8">[8]RateSheet!#REF!</definedName>
    <definedName name="OPT4_EES" localSheetId="7">[8]RateSheet!#REF!</definedName>
    <definedName name="OPT4_EES" localSheetId="9">[8]RateSheet!#REF!</definedName>
    <definedName name="OPT4_EES" localSheetId="10">[8]RateSheet!#REF!</definedName>
    <definedName name="OPT4_EES" localSheetId="12">[8]RateSheet!#REF!</definedName>
    <definedName name="OPT4_EES" localSheetId="3">[8]RateSheet!#REF!</definedName>
    <definedName name="OPT4_EES" localSheetId="0">[8]RateSheet!#REF!</definedName>
    <definedName name="OPT4_EES" localSheetId="1">[8]RateSheet!#REF!</definedName>
    <definedName name="OPT4_EES" localSheetId="5">[8]RateSheet!#REF!</definedName>
    <definedName name="OPT4_EES">[8]RateSheet!#REF!</definedName>
    <definedName name="OPT5_EES" localSheetId="11">[8]RateSheet!#REF!</definedName>
    <definedName name="OPT5_EES" localSheetId="8">[8]RateSheet!#REF!</definedName>
    <definedName name="OPT5_EES" localSheetId="7">[8]RateSheet!#REF!</definedName>
    <definedName name="OPT5_EES" localSheetId="9">[8]RateSheet!#REF!</definedName>
    <definedName name="OPT5_EES" localSheetId="10">[8]RateSheet!#REF!</definedName>
    <definedName name="OPT5_EES" localSheetId="12">[8]RateSheet!#REF!</definedName>
    <definedName name="OPT5_EES" localSheetId="3">[8]RateSheet!#REF!</definedName>
    <definedName name="OPT5_EES" localSheetId="0">[8]RateSheet!#REF!</definedName>
    <definedName name="OPT5_EES" localSheetId="1">[8]RateSheet!#REF!</definedName>
    <definedName name="OPT5_EES" localSheetId="5">[8]RateSheet!#REF!</definedName>
    <definedName name="OPT5_EES">[8]RateSheet!#REF!</definedName>
    <definedName name="optadmin_irow1">'[9]Access Import'!$A$42</definedName>
    <definedName name="optadmin_irow2">'[9]Access Import'!$A$43</definedName>
    <definedName name="optadmin_irow3">'[9]Access Import'!$A$44</definedName>
    <definedName name="optadmin_irow4">'[9]Access Import'!$A$45</definedName>
    <definedName name="optadmin_irow5">'[9]Access Import'!$A$46</definedName>
    <definedName name="optadmin_row1">'[9]Access Export'!$A$42</definedName>
    <definedName name="optadmin_row2">'[9]Access Export'!$A$43</definedName>
    <definedName name="optadmin_row3">'[9]Access Export'!$A$44</definedName>
    <definedName name="optadmin_row4">'[9]Access Export'!$A$45</definedName>
    <definedName name="optfactors_irow1">'[9]Access Import'!$A$64</definedName>
    <definedName name="optfactors_irow10">'[9]Access Import'!$A$73</definedName>
    <definedName name="optfactors_irow11">'[9]Access Import'!$A$74</definedName>
    <definedName name="optfactors_irow12">'[9]Access Import'!$A$75</definedName>
    <definedName name="optfactors_irow13">'[9]Access Import'!$A$76</definedName>
    <definedName name="optfactors_irow14">'[9]Access Import'!$A$77</definedName>
    <definedName name="optfactors_irow15">'[9]Access Import'!$A$78</definedName>
    <definedName name="optfactors_irow16">'[9]Access Import'!$A$79</definedName>
    <definedName name="optfactors_irow17">'[9]Access Import'!$A$80</definedName>
    <definedName name="optfactors_irow18">'[9]Access Import'!$A$81</definedName>
    <definedName name="optfactors_irow19">'[9]Access Import'!$A$82</definedName>
    <definedName name="optfactors_irow2">'[9]Access Import'!$A$65</definedName>
    <definedName name="optfactors_irow20">'[9]Access Import'!$A$83</definedName>
    <definedName name="optfactors_irow21">'[9]Access Import'!$A$84</definedName>
    <definedName name="optfactors_irow22">'[9]Access Import'!$A$85</definedName>
    <definedName name="optfactors_irow23">'[9]Access Import'!$A$86</definedName>
    <definedName name="optfactors_irow24">'[9]Access Import'!$A$87</definedName>
    <definedName name="optfactors_irow25">'[9]Access Import'!$A$88</definedName>
    <definedName name="optfactors_irow26">'[9]Access Import'!$A$89</definedName>
    <definedName name="optfactors_irow27">'[9]Access Import'!$A$90</definedName>
    <definedName name="optfactors_irow28">'[9]Access Import'!$A$91</definedName>
    <definedName name="optfactors_irow29">'[9]Access Import'!$A$92</definedName>
    <definedName name="optfactors_irow3">'[9]Access Import'!$A$66</definedName>
    <definedName name="optfactors_irow30">'[9]Access Import'!$A$93</definedName>
    <definedName name="optfactors_irow31">'[9]Access Import'!$A$94</definedName>
    <definedName name="optfactors_irow32">'[9]Access Import'!$A$95</definedName>
    <definedName name="optfactors_irow33">'[9]Access Import'!$A$96</definedName>
    <definedName name="optfactors_irow4">'[9]Access Import'!$A$67</definedName>
    <definedName name="optfactors_irow5">'[9]Access Import'!$A$68</definedName>
    <definedName name="optfactors_irow6">'[9]Access Import'!$A$69</definedName>
    <definedName name="optfactors_irow7">'[9]Access Import'!$A$70</definedName>
    <definedName name="optfactors_irow8">'[9]Access Import'!$A$71</definedName>
    <definedName name="optfactors_irow9">'[9]Access Import'!$A$72</definedName>
    <definedName name="optfactors_row1">'[9]Access Export'!$A$64</definedName>
    <definedName name="optfactors_row10">'[9]Access Export'!$A$73</definedName>
    <definedName name="optfactors_row11">'[9]Access Export'!$A$74</definedName>
    <definedName name="optfactors_row12">'[9]Access Export'!$A$75</definedName>
    <definedName name="optfactors_row13">'[9]Access Export'!$A$76</definedName>
    <definedName name="optfactors_row14">'[9]Access Export'!$A$77</definedName>
    <definedName name="optfactors_row15">'[9]Access Export'!$A$78</definedName>
    <definedName name="optfactors_row16">'[9]Access Export'!$A$79</definedName>
    <definedName name="optfactors_row17">'[9]Access Export'!$A$80</definedName>
    <definedName name="optfactors_row18">'[9]Access Export'!$A$81</definedName>
    <definedName name="optfactors_row19">'[9]Access Export'!$A$82</definedName>
    <definedName name="optfactors_row2">'[9]Access Export'!$A$65</definedName>
    <definedName name="optfactors_row20">'[9]Access Export'!$A$83</definedName>
    <definedName name="optfactors_row21">'[9]Access Export'!$A$84</definedName>
    <definedName name="optfactors_row22">'[9]Access Export'!$A$85</definedName>
    <definedName name="optfactors_row23">'[9]Access Export'!$A$86</definedName>
    <definedName name="optfactors_row24">'[9]Access Export'!$A$87</definedName>
    <definedName name="optfactors_row25">'[9]Access Export'!$A$88</definedName>
    <definedName name="optfactors_row26">'[9]Access Export'!$A$89</definedName>
    <definedName name="optfactors_row27">'[9]Access Export'!$A$90</definedName>
    <definedName name="optfactors_row28">'[9]Access Export'!$A$91</definedName>
    <definedName name="optfactors_row29">'[9]Access Export'!$A$92</definedName>
    <definedName name="optfactors_row3">'[9]Access Export'!$A$66</definedName>
    <definedName name="optfactors_row30">'[9]Access Export'!$A$93</definedName>
    <definedName name="optfactors_row31">'[9]Access Export'!$A$94</definedName>
    <definedName name="optfactors_row32">'[9]Access Export'!$A$95</definedName>
    <definedName name="optfactors_row4">'[9]Access Export'!$A$67</definedName>
    <definedName name="optfactors_row5">'[9]Access Export'!$A$68</definedName>
    <definedName name="optfactors_row6">'[9]Access Export'!$A$69</definedName>
    <definedName name="optfactors_row7">'[9]Access Export'!$A$70</definedName>
    <definedName name="optfactors_row8">'[9]Access Export'!$A$71</definedName>
    <definedName name="optfactors_row9">'[9]Access Export'!$A$72</definedName>
    <definedName name="optfirstlast_irow1">'[9]Access Import'!$A$99</definedName>
    <definedName name="optfirstlast_irow2">'[9]Access Import'!$A$100</definedName>
    <definedName name="optfirstlast_irow3">'[9]Access Import'!$A$101</definedName>
    <definedName name="optfirstlast_irow4">'[9]Access Import'!$A$102</definedName>
    <definedName name="optfirstlast_irow5">'[9]Access Import'!$A$103</definedName>
    <definedName name="optfirstlast_irow6">'[9]Access Import'!$A$104</definedName>
    <definedName name="optfirstlast_irow7">'[9]Access Import'!$A$105</definedName>
    <definedName name="optfirstlast_irow8">'[9]Access Import'!$A$106</definedName>
    <definedName name="optfirstlast_irow9">'[9]Access Import'!$A$107</definedName>
    <definedName name="optfirstlast_row1">'[9]Access Export'!$A$99</definedName>
    <definedName name="optfirstlast_row2">'[9]Access Export'!$A$100</definedName>
    <definedName name="optfirstlast_row3">'[9]Access Export'!$A$101</definedName>
    <definedName name="optfirstlast_row4">'[9]Access Export'!$A$102</definedName>
    <definedName name="optfirstlast_row5">'[9]Access Export'!$A$103</definedName>
    <definedName name="optfirstlast_row6">'[9]Access Export'!$A$104</definedName>
    <definedName name="optfirstlast_row7">'[9]Access Export'!$A$105</definedName>
    <definedName name="optfirstlast_row8">'[9]Access Export'!$A$106</definedName>
    <definedName name="optinput_irow1">'[9]Access Import'!$A$110</definedName>
    <definedName name="optinput_irow2">'[9]Access Import'!$A$111</definedName>
    <definedName name="optinput_irow3">'[9]Access Import'!$A$112</definedName>
    <definedName name="optinput_irow4">'[9]Access Import'!$A$113</definedName>
    <definedName name="optinput_irow5">'[9]Access Import'!$A$114</definedName>
    <definedName name="optinput_irow6">'[9]Access Import'!$A$115</definedName>
    <definedName name="optinput_irow7">'[9]Access Import'!$A$116</definedName>
    <definedName name="optinput_irow8">'[9]Access Import'!$A$117</definedName>
    <definedName name="optinput_irow9">'[9]Access Import'!$A$118</definedName>
    <definedName name="optinput_row1">'[9]Access Export'!$A$110</definedName>
    <definedName name="optinput_row2">'[9]Access Export'!$A$111</definedName>
    <definedName name="optinput_row3">'[9]Access Export'!$A$112</definedName>
    <definedName name="optinput_row4">'[9]Access Export'!$A$113</definedName>
    <definedName name="optinput_row5">'[9]Access Export'!$A$114</definedName>
    <definedName name="optinput_row6">'[9]Access Export'!$A$115</definedName>
    <definedName name="optinput_row7">'[9]Access Export'!$A$116</definedName>
    <definedName name="optinput_row8">'[9]Access Export'!$A$117</definedName>
    <definedName name="option_1">[9]Hidfac!$I$245</definedName>
    <definedName name="option_2">[9]Hidfac!$I$246</definedName>
    <definedName name="option_3">[9]Hidfac!$I$247</definedName>
    <definedName name="option_4">[9]Hidfac!$I$248</definedName>
    <definedName name="option_hide1" localSheetId="11">[9]Option1!$E$124,[9]Option1!$A$5:$IV$17,[9]Option1!$A$45:$IV$51,[9]Option1!$A$53,[9]Option1!$A$62:$IV$65,[9]Option1!#REF!,[9]Option1!$A$88:$IV$95,[9]Option1!$A$112:$IV$114,[9]Option1!$A$111:$IV$111,[9]Option1!$A$114:$IV$126,[9]Option1!$A$129:$IV$129,[9]Option1!#REF!,[9]Option1!$A$136:$IV$136,[9]Option1!$A$141:$IV$141</definedName>
    <definedName name="option_hide1" localSheetId="8">[9]Option1!$E$124,[9]Option1!$A$5:$IV$17,[9]Option1!$A$45:$IV$51,[9]Option1!$A$53,[9]Option1!$A$62:$IV$65,[9]Option1!#REF!,[9]Option1!$A$88:$IV$95,[9]Option1!$A$112:$IV$114,[9]Option1!$A$111:$IV$111,[9]Option1!$A$114:$IV$126,[9]Option1!$A$129:$IV$129,[9]Option1!#REF!,[9]Option1!$A$136:$IV$136,[9]Option1!$A$141:$IV$141</definedName>
    <definedName name="option_hide1" localSheetId="7">[9]Option1!$E$124,[9]Option1!$A$5:$IV$17,[9]Option1!$A$45:$IV$51,[9]Option1!$A$53,[9]Option1!$A$62:$IV$65,[9]Option1!#REF!,[9]Option1!$A$88:$IV$95,[9]Option1!$A$112:$IV$114,[9]Option1!$A$111:$IV$111,[9]Option1!$A$114:$IV$126,[9]Option1!$A$129:$IV$129,[9]Option1!#REF!,[9]Option1!$A$136:$IV$136,[9]Option1!$A$141:$IV$141</definedName>
    <definedName name="option_hide1" localSheetId="9">[9]Option1!$E$124,[9]Option1!$A$5:$IV$17,[9]Option1!$A$45:$IV$51,[9]Option1!$A$53,[9]Option1!$A$62:$IV$65,[9]Option1!#REF!,[9]Option1!$A$88:$IV$95,[9]Option1!$A$112:$IV$114,[9]Option1!$A$111:$IV$111,[9]Option1!$A$114:$IV$126,[9]Option1!$A$129:$IV$129,[9]Option1!#REF!,[9]Option1!$A$136:$IV$136,[9]Option1!$A$141:$IV$141</definedName>
    <definedName name="option_hide1" localSheetId="10">[9]Option1!$E$124,[9]Option1!$A$5:$IV$17,[9]Option1!$A$45:$IV$51,[9]Option1!$A$53,[9]Option1!$A$62:$IV$65,[9]Option1!#REF!,[9]Option1!$A$88:$IV$95,[9]Option1!$A$112:$IV$114,[9]Option1!$A$111:$IV$111,[9]Option1!$A$114:$IV$126,[9]Option1!$A$129:$IV$129,[9]Option1!#REF!,[9]Option1!$A$136:$IV$136,[9]Option1!$A$141:$IV$141</definedName>
    <definedName name="option_hide1" localSheetId="12">[9]Option1!$E$124,[9]Option1!$A$5:$IV$17,[9]Option1!$A$45:$IV$51,[9]Option1!$A$53,[9]Option1!$A$62:$IV$65,[9]Option1!#REF!,[9]Option1!$A$88:$IV$95,[9]Option1!$A$112:$IV$114,[9]Option1!$A$111:$IV$111,[9]Option1!$A$114:$IV$126,[9]Option1!$A$129:$IV$129,[9]Option1!#REF!,[9]Option1!$A$136:$IV$136,[9]Option1!$A$141:$IV$141</definedName>
    <definedName name="option_hide1" localSheetId="3">[9]Option1!$E$124,[9]Option1!$A$5:$IV$17,[9]Option1!$A$45:$IV$51,[9]Option1!$A$53,[9]Option1!$A$62:$IV$65,[9]Option1!#REF!,[9]Option1!$A$88:$IV$95,[9]Option1!$A$112:$IV$114,[9]Option1!$A$111:$IV$111,[9]Option1!$A$114:$IV$126,[9]Option1!$A$129:$IV$129,[9]Option1!#REF!,[9]Option1!$A$136:$IV$136,[9]Option1!$A$141:$IV$141</definedName>
    <definedName name="option_hide1" localSheetId="0">[9]Option1!$E$124,[9]Option1!$A$5:$IV$17,[9]Option1!$A$45:$IV$51,[9]Option1!$A$53,[9]Option1!$A$62:$IV$65,[9]Option1!#REF!,[9]Option1!$A$88:$IV$95,[9]Option1!$A$112:$IV$114,[9]Option1!$A$111:$IV$111,[9]Option1!$A$114:$IV$126,[9]Option1!$A$129:$IV$129,[9]Option1!#REF!,[9]Option1!$A$136:$IV$136,[9]Option1!$A$141:$IV$141</definedName>
    <definedName name="option_hide1" localSheetId="1">[9]Option1!$E$124,[9]Option1!$A$5:$IV$17,[9]Option1!$A$45:$IV$51,[9]Option1!$A$53,[9]Option1!$A$62:$IV$65,[9]Option1!#REF!,[9]Option1!$A$88:$IV$95,[9]Option1!$A$112:$IV$114,[9]Option1!$A$111:$IV$111,[9]Option1!$A$114:$IV$126,[9]Option1!$A$129:$IV$129,[9]Option1!#REF!,[9]Option1!$A$136:$IV$136,[9]Option1!$A$141:$IV$141</definedName>
    <definedName name="option_hide1" localSheetId="6">[9]Option1!$E$124,[9]Option1!$A$5:$IV$17,[9]Option1!$A$45:$IV$51,[9]Option1!$A$53,[9]Option1!$A$62:$IV$65,[9]Option1!#REF!,[9]Option1!$A$88:$IV$95,[9]Option1!$A$112:$IV$114,[9]Option1!$A$111:$IV$111,[9]Option1!$A$114:$IV$126,[9]Option1!$A$129:$IV$129,[9]Option1!#REF!,[9]Option1!$A$136:$IV$136,[9]Option1!$A$141:$IV$141</definedName>
    <definedName name="option_hide1" localSheetId="5">[9]Option1!$E$124,[9]Option1!$A$5:$IV$17,[9]Option1!$A$45:$IV$51,[9]Option1!$A$53,[9]Option1!$A$62:$IV$65,[9]Option1!#REF!,[9]Option1!$A$88:$IV$95,[9]Option1!$A$112:$IV$114,[9]Option1!$A$111:$IV$111,[9]Option1!$A$114:$IV$126,[9]Option1!$A$129:$IV$129,[9]Option1!#REF!,[9]Option1!$A$136:$IV$136,[9]Option1!$A$141:$IV$141</definedName>
    <definedName name="option_hide1">[9]Option1!$E$124,[9]Option1!$A$5:$IV$17,[9]Option1!$A$45:$IV$51,[9]Option1!$A$53,[9]Option1!$A$62:$IV$65,[9]Option1!#REF!,[9]Option1!$A$88:$IV$95,[9]Option1!$A$112:$IV$114,[9]Option1!$A$111:$IV$111,[9]Option1!$A$114:$IV$126,[9]Option1!$A$129:$IV$129,[9]Option1!#REF!,[9]Option1!$A$136:$IV$136,[9]Option1!$A$141:$IV$141</definedName>
    <definedName name="option_hide2" localSheetId="11">[9]Option2!$A$5:$IV$12,[9]Option2!$A$45:$IV$51,[9]Option2!$A$53,[9]Option2!$A$62:$IV$64,[9]Option2!#REF!,[9]Option2!$A$88:$IV$104,[9]Option2!$A$111:$IV$125,[9]Option2!$A$129:$IV$129,[9]Option2!$A$130:$IV$130,[9]Option2!#REF!,[9]Option2!$A$141:$IV$141,[9]Option2!#REF!,[9]Option2!$A$160:$IV$163</definedName>
    <definedName name="option_hide2" localSheetId="8">[9]Option2!$A$5:$IV$12,[9]Option2!$A$45:$IV$51,[9]Option2!$A$53,[9]Option2!$A$62:$IV$64,[9]Option2!#REF!,[9]Option2!$A$88:$IV$104,[9]Option2!$A$111:$IV$125,[9]Option2!$A$129:$IV$129,[9]Option2!$A$130:$IV$130,[9]Option2!#REF!,[9]Option2!$A$141:$IV$141,[9]Option2!#REF!,[9]Option2!$A$160:$IV$163</definedName>
    <definedName name="option_hide2" localSheetId="7">[9]Option2!$A$5:$IV$12,[9]Option2!$A$45:$IV$51,[9]Option2!$A$53,[9]Option2!$A$62:$IV$64,[9]Option2!#REF!,[9]Option2!$A$88:$IV$104,[9]Option2!$A$111:$IV$125,[9]Option2!$A$129:$IV$129,[9]Option2!$A$130:$IV$130,[9]Option2!#REF!,[9]Option2!$A$141:$IV$141,[9]Option2!#REF!,[9]Option2!$A$160:$IV$163</definedName>
    <definedName name="option_hide2" localSheetId="9">[9]Option2!$A$5:$IV$12,[9]Option2!$A$45:$IV$51,[9]Option2!$A$53,[9]Option2!$A$62:$IV$64,[9]Option2!#REF!,[9]Option2!$A$88:$IV$104,[9]Option2!$A$111:$IV$125,[9]Option2!$A$129:$IV$129,[9]Option2!$A$130:$IV$130,[9]Option2!#REF!,[9]Option2!$A$141:$IV$141,[9]Option2!#REF!,[9]Option2!$A$160:$IV$163</definedName>
    <definedName name="option_hide2" localSheetId="10">[9]Option2!$A$5:$IV$12,[9]Option2!$A$45:$IV$51,[9]Option2!$A$53,[9]Option2!$A$62:$IV$64,[9]Option2!#REF!,[9]Option2!$A$88:$IV$104,[9]Option2!$A$111:$IV$125,[9]Option2!$A$129:$IV$129,[9]Option2!$A$130:$IV$130,[9]Option2!#REF!,[9]Option2!$A$141:$IV$141,[9]Option2!#REF!,[9]Option2!$A$160:$IV$163</definedName>
    <definedName name="option_hide2" localSheetId="12">[9]Option2!$A$5:$IV$12,[9]Option2!$A$45:$IV$51,[9]Option2!$A$53,[9]Option2!$A$62:$IV$64,[9]Option2!#REF!,[9]Option2!$A$88:$IV$104,[9]Option2!$A$111:$IV$125,[9]Option2!$A$129:$IV$129,[9]Option2!$A$130:$IV$130,[9]Option2!#REF!,[9]Option2!$A$141:$IV$141,[9]Option2!#REF!,[9]Option2!$A$160:$IV$163</definedName>
    <definedName name="option_hide2" localSheetId="3">[9]Option2!$A$5:$IV$12,[9]Option2!$A$45:$IV$51,[9]Option2!$A$53,[9]Option2!$A$62:$IV$64,[9]Option2!#REF!,[9]Option2!$A$88:$IV$104,[9]Option2!$A$111:$IV$125,[9]Option2!$A$129:$IV$129,[9]Option2!$A$130:$IV$130,[9]Option2!#REF!,[9]Option2!$A$141:$IV$141,[9]Option2!#REF!,[9]Option2!$A$160:$IV$163</definedName>
    <definedName name="option_hide2" localSheetId="0">[9]Option2!$A$5:$IV$12,[9]Option2!$A$45:$IV$51,[9]Option2!$A$53,[9]Option2!$A$62:$IV$64,[9]Option2!#REF!,[9]Option2!$A$88:$IV$104,[9]Option2!$A$111:$IV$125,[9]Option2!$A$129:$IV$129,[9]Option2!$A$130:$IV$130,[9]Option2!#REF!,[9]Option2!$A$141:$IV$141,[9]Option2!#REF!,[9]Option2!$A$160:$IV$163</definedName>
    <definedName name="option_hide2" localSheetId="1">[9]Option2!$A$5:$IV$12,[9]Option2!$A$45:$IV$51,[9]Option2!$A$53,[9]Option2!$A$62:$IV$64,[9]Option2!#REF!,[9]Option2!$A$88:$IV$104,[9]Option2!$A$111:$IV$125,[9]Option2!$A$129:$IV$129,[9]Option2!$A$130:$IV$130,[9]Option2!#REF!,[9]Option2!$A$141:$IV$141,[9]Option2!#REF!,[9]Option2!$A$160:$IV$163</definedName>
    <definedName name="option_hide2" localSheetId="6">[9]Option2!$A$5:$IV$12,[9]Option2!$A$45:$IV$51,[9]Option2!$A$53,[9]Option2!$A$62:$IV$64,[9]Option2!#REF!,[9]Option2!$A$88:$IV$104,[9]Option2!$A$111:$IV$125,[9]Option2!$A$129:$IV$129,[9]Option2!$A$130:$IV$130,[9]Option2!#REF!,[9]Option2!$A$141:$IV$141,[9]Option2!#REF!,[9]Option2!$A$160:$IV$163</definedName>
    <definedName name="option_hide2" localSheetId="5">[9]Option2!$A$5:$IV$12,[9]Option2!$A$45:$IV$51,[9]Option2!$A$53,[9]Option2!$A$62:$IV$64,[9]Option2!#REF!,[9]Option2!$A$88:$IV$104,[9]Option2!$A$111:$IV$125,[9]Option2!$A$129:$IV$129,[9]Option2!$A$130:$IV$130,[9]Option2!#REF!,[9]Option2!$A$141:$IV$141,[9]Option2!#REF!,[9]Option2!$A$160:$IV$163</definedName>
    <definedName name="option_hide2">[9]Option2!$A$5:$IV$12,[9]Option2!$A$45:$IV$51,[9]Option2!$A$53,[9]Option2!$A$62:$IV$64,[9]Option2!#REF!,[9]Option2!$A$88:$IV$104,[9]Option2!$A$111:$IV$125,[9]Option2!$A$129:$IV$129,[9]Option2!$A$130:$IV$130,[9]Option2!#REF!,[9]Option2!$A$141:$IV$141,[9]Option2!#REF!,[9]Option2!$A$160:$IV$163</definedName>
    <definedName name="option_hide3" localSheetId="11">[9]Option3!$A$5:$IV$12,[9]Option3!$A$45:$IV$51,[9]Option3!$A$53,[9]Option3!$A$61:$IV$64,[9]Option3!#REF!,[9]Option3!$A$88:$IV$104,[9]Option3!$A$111:$IV$126,[9]Option3!$A$129:$IV$129,[9]Option3!$A$130:$IV$130,[9]Option3!#REF!,[9]Option3!$A$141:$IV$141,[9]Option3!$A$155:$IV$155,[9]Option3!$A$160:$IV$163</definedName>
    <definedName name="option_hide3" localSheetId="8">[9]Option3!$A$5:$IV$12,[9]Option3!$A$45:$IV$51,[9]Option3!$A$53,[9]Option3!$A$61:$IV$64,[9]Option3!#REF!,[9]Option3!$A$88:$IV$104,[9]Option3!$A$111:$IV$126,[9]Option3!$A$129:$IV$129,[9]Option3!$A$130:$IV$130,[9]Option3!#REF!,[9]Option3!$A$141:$IV$141,[9]Option3!$A$155:$IV$155,[9]Option3!$A$160:$IV$163</definedName>
    <definedName name="option_hide3" localSheetId="7">[9]Option3!$A$5:$IV$12,[9]Option3!$A$45:$IV$51,[9]Option3!$A$53,[9]Option3!$A$61:$IV$64,[9]Option3!#REF!,[9]Option3!$A$88:$IV$104,[9]Option3!$A$111:$IV$126,[9]Option3!$A$129:$IV$129,[9]Option3!$A$130:$IV$130,[9]Option3!#REF!,[9]Option3!$A$141:$IV$141,[9]Option3!$A$155:$IV$155,[9]Option3!$A$160:$IV$163</definedName>
    <definedName name="option_hide3" localSheetId="9">[9]Option3!$A$5:$IV$12,[9]Option3!$A$45:$IV$51,[9]Option3!$A$53,[9]Option3!$A$61:$IV$64,[9]Option3!#REF!,[9]Option3!$A$88:$IV$104,[9]Option3!$A$111:$IV$126,[9]Option3!$A$129:$IV$129,[9]Option3!$A$130:$IV$130,[9]Option3!#REF!,[9]Option3!$A$141:$IV$141,[9]Option3!$A$155:$IV$155,[9]Option3!$A$160:$IV$163</definedName>
    <definedName name="option_hide3" localSheetId="10">[9]Option3!$A$5:$IV$12,[9]Option3!$A$45:$IV$51,[9]Option3!$A$53,[9]Option3!$A$61:$IV$64,[9]Option3!#REF!,[9]Option3!$A$88:$IV$104,[9]Option3!$A$111:$IV$126,[9]Option3!$A$129:$IV$129,[9]Option3!$A$130:$IV$130,[9]Option3!#REF!,[9]Option3!$A$141:$IV$141,[9]Option3!$A$155:$IV$155,[9]Option3!$A$160:$IV$163</definedName>
    <definedName name="option_hide3" localSheetId="12">[9]Option3!$A$5:$IV$12,[9]Option3!$A$45:$IV$51,[9]Option3!$A$53,[9]Option3!$A$61:$IV$64,[9]Option3!#REF!,[9]Option3!$A$88:$IV$104,[9]Option3!$A$111:$IV$126,[9]Option3!$A$129:$IV$129,[9]Option3!$A$130:$IV$130,[9]Option3!#REF!,[9]Option3!$A$141:$IV$141,[9]Option3!$A$155:$IV$155,[9]Option3!$A$160:$IV$163</definedName>
    <definedName name="option_hide3" localSheetId="3">[9]Option3!$A$5:$IV$12,[9]Option3!$A$45:$IV$51,[9]Option3!$A$53,[9]Option3!$A$61:$IV$64,[9]Option3!#REF!,[9]Option3!$A$88:$IV$104,[9]Option3!$A$111:$IV$126,[9]Option3!$A$129:$IV$129,[9]Option3!$A$130:$IV$130,[9]Option3!#REF!,[9]Option3!$A$141:$IV$141,[9]Option3!$A$155:$IV$155,[9]Option3!$A$160:$IV$163</definedName>
    <definedName name="option_hide3" localSheetId="0">[9]Option3!$A$5:$IV$12,[9]Option3!$A$45:$IV$51,[9]Option3!$A$53,[9]Option3!$A$61:$IV$64,[9]Option3!#REF!,[9]Option3!$A$88:$IV$104,[9]Option3!$A$111:$IV$126,[9]Option3!$A$129:$IV$129,[9]Option3!$A$130:$IV$130,[9]Option3!#REF!,[9]Option3!$A$141:$IV$141,[9]Option3!$A$155:$IV$155,[9]Option3!$A$160:$IV$163</definedName>
    <definedName name="option_hide3" localSheetId="1">[9]Option3!$A$5:$IV$12,[9]Option3!$A$45:$IV$51,[9]Option3!$A$53,[9]Option3!$A$61:$IV$64,[9]Option3!#REF!,[9]Option3!$A$88:$IV$104,[9]Option3!$A$111:$IV$126,[9]Option3!$A$129:$IV$129,[9]Option3!$A$130:$IV$130,[9]Option3!#REF!,[9]Option3!$A$141:$IV$141,[9]Option3!$A$155:$IV$155,[9]Option3!$A$160:$IV$163</definedName>
    <definedName name="option_hide3" localSheetId="6">[9]Option3!$A$5:$IV$12,[9]Option3!$A$45:$IV$51,[9]Option3!$A$53,[9]Option3!$A$61:$IV$64,[9]Option3!#REF!,[9]Option3!$A$88:$IV$104,[9]Option3!$A$111:$IV$126,[9]Option3!$A$129:$IV$129,[9]Option3!$A$130:$IV$130,[9]Option3!#REF!,[9]Option3!$A$141:$IV$141,[9]Option3!$A$155:$IV$155,[9]Option3!$A$160:$IV$163</definedName>
    <definedName name="option_hide3" localSheetId="5">[9]Option3!$A$5:$IV$12,[9]Option3!$A$45:$IV$51,[9]Option3!$A$53,[9]Option3!$A$61:$IV$64,[9]Option3!#REF!,[9]Option3!$A$88:$IV$104,[9]Option3!$A$111:$IV$126,[9]Option3!$A$129:$IV$129,[9]Option3!$A$130:$IV$130,[9]Option3!#REF!,[9]Option3!$A$141:$IV$141,[9]Option3!$A$155:$IV$155,[9]Option3!$A$160:$IV$163</definedName>
    <definedName name="option_hide3">[9]Option3!$A$5:$IV$12,[9]Option3!$A$45:$IV$51,[9]Option3!$A$53,[9]Option3!$A$61:$IV$64,[9]Option3!#REF!,[9]Option3!$A$88:$IV$104,[9]Option3!$A$111:$IV$126,[9]Option3!$A$129:$IV$129,[9]Option3!$A$130:$IV$130,[9]Option3!#REF!,[9]Option3!$A$141:$IV$141,[9]Option3!$A$155:$IV$155,[9]Option3!$A$160:$IV$163</definedName>
    <definedName name="option_hide4" localSheetId="11">[9]Option4!$A$5:$IV$12,[9]Option4!$A$45:$IV$51,[9]Option4!$A$53,[9]Option4!$A$62:$IV$64,[9]Option4!#REF!,[9]Option4!$A$88:$IV$104,[9]Option4!$A$111:$IV$126,[9]Option4!$A$129:$IV$129,[9]Option4!$A$130:$IV$130,[9]Option4!#REF!,[9]Option4!$A$141:$IV$141,[9]Option4!#REF!,[9]Option4!$A$160:$IV$163</definedName>
    <definedName name="option_hide4" localSheetId="8">[9]Option4!$A$5:$IV$12,[9]Option4!$A$45:$IV$51,[9]Option4!$A$53,[9]Option4!$A$62:$IV$64,[9]Option4!#REF!,[9]Option4!$A$88:$IV$104,[9]Option4!$A$111:$IV$126,[9]Option4!$A$129:$IV$129,[9]Option4!$A$130:$IV$130,[9]Option4!#REF!,[9]Option4!$A$141:$IV$141,[9]Option4!#REF!,[9]Option4!$A$160:$IV$163</definedName>
    <definedName name="option_hide4" localSheetId="7">[9]Option4!$A$5:$IV$12,[9]Option4!$A$45:$IV$51,[9]Option4!$A$53,[9]Option4!$A$62:$IV$64,[9]Option4!#REF!,[9]Option4!$A$88:$IV$104,[9]Option4!$A$111:$IV$126,[9]Option4!$A$129:$IV$129,[9]Option4!$A$130:$IV$130,[9]Option4!#REF!,[9]Option4!$A$141:$IV$141,[9]Option4!#REF!,[9]Option4!$A$160:$IV$163</definedName>
    <definedName name="option_hide4" localSheetId="9">[9]Option4!$A$5:$IV$12,[9]Option4!$A$45:$IV$51,[9]Option4!$A$53,[9]Option4!$A$62:$IV$64,[9]Option4!#REF!,[9]Option4!$A$88:$IV$104,[9]Option4!$A$111:$IV$126,[9]Option4!$A$129:$IV$129,[9]Option4!$A$130:$IV$130,[9]Option4!#REF!,[9]Option4!$A$141:$IV$141,[9]Option4!#REF!,[9]Option4!$A$160:$IV$163</definedName>
    <definedName name="option_hide4" localSheetId="10">[9]Option4!$A$5:$IV$12,[9]Option4!$A$45:$IV$51,[9]Option4!$A$53,[9]Option4!$A$62:$IV$64,[9]Option4!#REF!,[9]Option4!$A$88:$IV$104,[9]Option4!$A$111:$IV$126,[9]Option4!$A$129:$IV$129,[9]Option4!$A$130:$IV$130,[9]Option4!#REF!,[9]Option4!$A$141:$IV$141,[9]Option4!#REF!,[9]Option4!$A$160:$IV$163</definedName>
    <definedName name="option_hide4" localSheetId="12">[9]Option4!$A$5:$IV$12,[9]Option4!$A$45:$IV$51,[9]Option4!$A$53,[9]Option4!$A$62:$IV$64,[9]Option4!#REF!,[9]Option4!$A$88:$IV$104,[9]Option4!$A$111:$IV$126,[9]Option4!$A$129:$IV$129,[9]Option4!$A$130:$IV$130,[9]Option4!#REF!,[9]Option4!$A$141:$IV$141,[9]Option4!#REF!,[9]Option4!$A$160:$IV$163</definedName>
    <definedName name="option_hide4" localSheetId="3">[9]Option4!$A$5:$IV$12,[9]Option4!$A$45:$IV$51,[9]Option4!$A$53,[9]Option4!$A$62:$IV$64,[9]Option4!#REF!,[9]Option4!$A$88:$IV$104,[9]Option4!$A$111:$IV$126,[9]Option4!$A$129:$IV$129,[9]Option4!$A$130:$IV$130,[9]Option4!#REF!,[9]Option4!$A$141:$IV$141,[9]Option4!#REF!,[9]Option4!$A$160:$IV$163</definedName>
    <definedName name="option_hide4" localSheetId="0">[9]Option4!$A$5:$IV$12,[9]Option4!$A$45:$IV$51,[9]Option4!$A$53,[9]Option4!$A$62:$IV$64,[9]Option4!#REF!,[9]Option4!$A$88:$IV$104,[9]Option4!$A$111:$IV$126,[9]Option4!$A$129:$IV$129,[9]Option4!$A$130:$IV$130,[9]Option4!#REF!,[9]Option4!$A$141:$IV$141,[9]Option4!#REF!,[9]Option4!$A$160:$IV$163</definedName>
    <definedName name="option_hide4" localSheetId="1">[9]Option4!$A$5:$IV$12,[9]Option4!$A$45:$IV$51,[9]Option4!$A$53,[9]Option4!$A$62:$IV$64,[9]Option4!#REF!,[9]Option4!$A$88:$IV$104,[9]Option4!$A$111:$IV$126,[9]Option4!$A$129:$IV$129,[9]Option4!$A$130:$IV$130,[9]Option4!#REF!,[9]Option4!$A$141:$IV$141,[9]Option4!#REF!,[9]Option4!$A$160:$IV$163</definedName>
    <definedName name="option_hide4" localSheetId="6">[9]Option4!$A$5:$IV$12,[9]Option4!$A$45:$IV$51,[9]Option4!$A$53,[9]Option4!$A$62:$IV$64,[9]Option4!#REF!,[9]Option4!$A$88:$IV$104,[9]Option4!$A$111:$IV$126,[9]Option4!$A$129:$IV$129,[9]Option4!$A$130:$IV$130,[9]Option4!#REF!,[9]Option4!$A$141:$IV$141,[9]Option4!#REF!,[9]Option4!$A$160:$IV$163</definedName>
    <definedName name="option_hide4" localSheetId="5">[9]Option4!$A$5:$IV$12,[9]Option4!$A$45:$IV$51,[9]Option4!$A$53,[9]Option4!$A$62:$IV$64,[9]Option4!#REF!,[9]Option4!$A$88:$IV$104,[9]Option4!$A$111:$IV$126,[9]Option4!$A$129:$IV$129,[9]Option4!$A$130:$IV$130,[9]Option4!#REF!,[9]Option4!$A$141:$IV$141,[9]Option4!#REF!,[9]Option4!$A$160:$IV$163</definedName>
    <definedName name="option_hide4">[9]Option4!$A$5:$IV$12,[9]Option4!$A$45:$IV$51,[9]Option4!$A$53,[9]Option4!$A$62:$IV$64,[9]Option4!#REF!,[9]Option4!$A$88:$IV$104,[9]Option4!$A$111:$IV$126,[9]Option4!$A$129:$IV$129,[9]Option4!$A$130:$IV$130,[9]Option4!#REF!,[9]Option4!$A$141:$IV$141,[9]Option4!#REF!,[9]Option4!$A$160:$IV$163</definedName>
    <definedName name="option_renew_hide1">[9]Option1!$A$19:$IV$20,[9]Option1!$A$56:$IV$56</definedName>
    <definedName name="option_renew_hide2">[9]Option2!$A$19:$IV$20,[9]Option2!$A$56:$IV$56</definedName>
    <definedName name="option_renew_hide3">[9]Option3!$A$19:$IV$20,[9]Option3!$A$51:$IV$51</definedName>
    <definedName name="option_renew_hide4">[9]Option4!$A$19:$IV$20,[9]Option4!$A28:$IV$51</definedName>
    <definedName name="OPTION1" localSheetId="11">#REF!</definedName>
    <definedName name="OPTION1" localSheetId="8">#REF!</definedName>
    <definedName name="OPTION1" localSheetId="7">#REF!</definedName>
    <definedName name="OPTION1" localSheetId="9">#REF!</definedName>
    <definedName name="OPTION1" localSheetId="10">#REF!</definedName>
    <definedName name="OPTION1" localSheetId="12">#REF!</definedName>
    <definedName name="OPTION1" localSheetId="3">#REF!</definedName>
    <definedName name="OPTION1" localSheetId="1">#REF!</definedName>
    <definedName name="OPTION1" localSheetId="5">#REF!</definedName>
    <definedName name="OPTION1">#REF!</definedName>
    <definedName name="Option1AdminFeesShow">[18]Option1!$C$225:$E$225,[18]Option1!$C$230:$E$230,[18]Option1!$C$232:$E$232,[18]Option1!$C$233:$E$233</definedName>
    <definedName name="Option1HideIBNRCap">[18]Option1!$A$206:$A$212,[18]Option1!$A$240:$A$247,[18]Option1!$A$260:$A$263</definedName>
    <definedName name="OPTION2">[8]RateSheet!$J$1:$R$65536</definedName>
    <definedName name="OPTION3">[8]RateSheet!$M$1:$R$65536</definedName>
    <definedName name="OPTION4">[8]RateSheet!$P$1:$R$65536</definedName>
    <definedName name="optional_hmc">[9]Calcs!$R$101</definedName>
    <definedName name="OptionGaFiNBURetention">[18]Option1!$A$247:$A$259,[18]Option1!$A$221:$A$233</definedName>
    <definedName name="OptionGARateHide">[18]Option1!$C$139:$F$146,[18]Option1!$G$144:$J$144</definedName>
    <definedName name="OptionGaTiersHide">[18]Option1!$B$64,[18]Option1!$B$69,[18]Option1!$B$73,[18]Option1!$B$78,[18]Option1!$A$141,[18]Option1!$A$146,[18]Option1!$A$144,[18]Option1!$B$76,[18]Option1!$B$67</definedName>
    <definedName name="OptionShowGA">[18]Option1!$A$67,[18]Option1!$A$69,[18]Option1!$A$76,[18]Option1!$A$78,[18]Option1!$A$144,[18]Option1!$A$146</definedName>
    <definedName name="OptionShowGaFI">[18]Option1!$A$14:$A$19,[18]Option1!$A$50:$A$54,[18]Option1!$A$129:$J$136,[18]Option1!$A$152:$A$158,[18]Option1!$A$199:$A$212,[18]Option1!$A$221:$A$239,[18]Option1!$A$247:$A$263,[18]Option1!$A$141,[18]Option1!$B$73,[18]Option1!$B$64,[18]Option1!$A$214:$IV$220</definedName>
    <definedName name="OptionShowGaSI">[18]Option1!$A$14:$A$19,[18]Option1!$A$50:$A$54,[18]Option1!$A$129:$J$135,[18]Option1!$A$152:$A$158,[18]Option1!$A$234:$A$246,[18]Option1!$A$255:$A$263,[18]Option1!$A$164:$A$174,[18]Option1!$A$214:$IV$220</definedName>
    <definedName name="OptionShowVaFI">[18]Option1!$A$58,[18]Option1!$A$240:$A$246,[18]Option1!$A$199:$A$212,[18]Option1!$A$152:$A$158,[18]Option1!$A$50:$A$54,[18]Option1!$A$65,[18]Option1!$A$74,[18]Option1!$A$142,[18]Option1!$A$162:$A$163</definedName>
    <definedName name="OptionShowVaSI">[18]Option1!$A$50:$A$54,[18]Option1!$A$58,[18]Option1!$A$152:$A$158,[18]Option1!$A$240:$A$246,[18]Option1!$A$65,[18]Option1!$A$74,[18]Option1!$A$142,[18]Option1!$A$162:$A$163,[18]Option1!$A$164:$A$174,[18]Option1!$A$152:$A$158,[18]Option1!$A$255:$A$259</definedName>
    <definedName name="optrates_irow1">'[9]Access Import'!$A$121</definedName>
    <definedName name="optrates_irow10">'[9]Access Import'!$A$130</definedName>
    <definedName name="optrates_irow11">'[9]Access Import'!$A$131</definedName>
    <definedName name="optrates_irow12">'[9]Access Import'!$A$132</definedName>
    <definedName name="optrates_irow13">'[14]Access Import'!$A$126</definedName>
    <definedName name="optrates_irow14">'[14]Access Import'!$A$127</definedName>
    <definedName name="optrates_irow15">'[14]Access Import'!$A$128</definedName>
    <definedName name="optrates_irow16">'[14]Access Import'!$A$129</definedName>
    <definedName name="optrates_irow2">'[9]Access Import'!$A$122</definedName>
    <definedName name="optrates_irow3">'[9]Access Import'!$A$123</definedName>
    <definedName name="optrates_irow4">'[9]Access Import'!$A$124</definedName>
    <definedName name="optrates_irow5">'[9]Access Import'!$A$125</definedName>
    <definedName name="optrates_irow6">'[9]Access Import'!$A$126</definedName>
    <definedName name="optrates_irow7">'[9]Access Import'!$A$127</definedName>
    <definedName name="optrates_irow8">'[9]Access Import'!$A$128</definedName>
    <definedName name="optrates_irow9">'[9]Access Import'!$A$129</definedName>
    <definedName name="optrates_row1">'[9]Access Export'!$A$121</definedName>
    <definedName name="optrates_row10">'[9]Access Export'!$A$130</definedName>
    <definedName name="optrates_row11">'[9]Access Export'!$A$131</definedName>
    <definedName name="optrates_row12">'[9]Access Export'!$A$132</definedName>
    <definedName name="optrates_row13">'[14]Access Export'!$A$126</definedName>
    <definedName name="optrates_row14">'[14]Access Export'!$A$127</definedName>
    <definedName name="optrates_row15">'[14]Access Export'!$A$128</definedName>
    <definedName name="optrates_row16">'[14]Access Export'!$A$129</definedName>
    <definedName name="optrates_row2">'[9]Access Export'!$A$122</definedName>
    <definedName name="optrates_row3">'[9]Access Export'!$A$123</definedName>
    <definedName name="optrates_row4">'[9]Access Export'!$A$124</definedName>
    <definedName name="optrates_row5">'[9]Access Export'!$A$125</definedName>
    <definedName name="optrates_row6">'[9]Access Export'!$A$126</definedName>
    <definedName name="optrates_row7">'[9]Access Export'!$A$127</definedName>
    <definedName name="optrates_row8">'[9]Access Export'!$A$128</definedName>
    <definedName name="optrates_row9">'[9]Access Export'!$A$129</definedName>
    <definedName name="optreins_irow1">'[9]Access Import'!$A$136</definedName>
    <definedName name="optreins_irow10">'[9]Access Import'!$A$145</definedName>
    <definedName name="optreins_irow11">'[9]Access Import'!$A$146</definedName>
    <definedName name="optreins_irow12">'[9]Access Import'!$A$147</definedName>
    <definedName name="optreins_irow13">'[9]Access Import'!$A$148</definedName>
    <definedName name="optreins_irow14">'[9]Access Import'!$A$149</definedName>
    <definedName name="optreins_irow15">'[9]Access Import'!$A$150</definedName>
    <definedName name="optreins_irow16">'[9]Access Import'!$A$151</definedName>
    <definedName name="optreins_irow17">'[9]Access Import'!$A$152</definedName>
    <definedName name="optreins_irow2">'[9]Access Import'!$A$137</definedName>
    <definedName name="optreins_irow3">'[9]Access Import'!$A$138</definedName>
    <definedName name="optreins_irow4">'[9]Access Import'!$A$139</definedName>
    <definedName name="optreins_irow5">'[9]Access Import'!$A$140</definedName>
    <definedName name="optreins_irow6">'[9]Access Import'!$A$141</definedName>
    <definedName name="optreins_irow7">'[9]Access Import'!$A$142</definedName>
    <definedName name="optreins_irow8">'[9]Access Import'!$A$143</definedName>
    <definedName name="optreins_irow9">'[9]Access Import'!$A$144</definedName>
    <definedName name="optreins_row1">'[9]Access Export'!$A$136</definedName>
    <definedName name="optreins_row10">'[9]Access Export'!$A$145</definedName>
    <definedName name="optreins_row11">'[9]Access Export'!$A$146</definedName>
    <definedName name="optreins_row12">'[9]Access Export'!$A$147</definedName>
    <definedName name="optreins_row13">'[9]Access Export'!$A$148</definedName>
    <definedName name="optreins_row14">'[9]Access Export'!$A$149</definedName>
    <definedName name="optreins_row15">'[9]Access Export'!$A$150</definedName>
    <definedName name="optreins_row16">'[9]Access Export'!$A$151</definedName>
    <definedName name="optreins_row17">'[9]Access Export'!$A$152</definedName>
    <definedName name="optreins_row2">'[9]Access Export'!$A$137</definedName>
    <definedName name="optreins_row3">'[9]Access Export'!$A$138</definedName>
    <definedName name="optreins_row4">'[9]Access Export'!$A$139</definedName>
    <definedName name="optreins_row5">'[9]Access Export'!$A$140</definedName>
    <definedName name="optreins_row6">'[9]Access Export'!$A$141</definedName>
    <definedName name="optreins_row7">'[9]Access Export'!$A$142</definedName>
    <definedName name="optreins_row8">'[9]Access Export'!$A$143</definedName>
    <definedName name="optreins_row9">'[9]Access Export'!$A$144</definedName>
    <definedName name="optreleased_irow1">'[12]Access Import'!$A$188</definedName>
    <definedName name="optreleased_irow2">'[12]Access Import'!$A$189</definedName>
    <definedName name="optreleased_irow3">'[12]Access Import'!$A$190</definedName>
    <definedName name="optreleased_irow4">'[12]Access Import'!$A$191</definedName>
    <definedName name="optreleased_row1">'[9]Access Export'!$A$174</definedName>
    <definedName name="optreleased_row2">'[9]Access Export'!$A$175</definedName>
    <definedName name="optreleased_row3">'[9]Access Export'!$A$176</definedName>
    <definedName name="optreleased_row4">'[9]Access Export'!$A$177</definedName>
    <definedName name="optrelrates_irow1">'[9]Access Import'!$A$155</definedName>
    <definedName name="optrelrates_irow10">'[9]Access Import'!$A$164</definedName>
    <definedName name="optrelrates_irow11">'[9]Access Import'!$A$165</definedName>
    <definedName name="optrelrates_irow12">'[9]Access Import'!$A$166</definedName>
    <definedName name="optrelrates_irow13">'[9]Access Import'!$A$167</definedName>
    <definedName name="optrelrates_irow14">'[9]Access Import'!$A$168</definedName>
    <definedName name="optrelrates_irow15">'[9]Access Import'!$A$169</definedName>
    <definedName name="optrelrates_irow16">'[9]Access Import'!$A$170</definedName>
    <definedName name="optrelrates_irow17">'[9]Access Import'!$A$171</definedName>
    <definedName name="optrelrates_irow2">'[9]Access Import'!$A$156</definedName>
    <definedName name="optrelrates_irow3">'[9]Access Import'!$A$157</definedName>
    <definedName name="optrelrates_irow4">'[9]Access Import'!$A$158</definedName>
    <definedName name="optrelrates_irow5">'[9]Access Import'!$A$159</definedName>
    <definedName name="optrelrates_irow6">'[9]Access Import'!$A$160</definedName>
    <definedName name="optrelrates_irow7">'[9]Access Import'!$A$161</definedName>
    <definedName name="optrelrates_irow8">'[9]Access Import'!$A$162</definedName>
    <definedName name="optrelrates_irow9">'[9]Access Import'!$A$163</definedName>
    <definedName name="optrelrates_row1">'[9]Access Export'!$A$155</definedName>
    <definedName name="optrelrates_row10">'[9]Access Export'!$A$164</definedName>
    <definedName name="optrelrates_row11">'[9]Access Export'!$A$165</definedName>
    <definedName name="optrelrates_row12">'[9]Access Export'!$A$166</definedName>
    <definedName name="optrelrates_row13">'[9]Access Export'!$A$167</definedName>
    <definedName name="optrelrates_row14">'[9]Access Export'!$A$168</definedName>
    <definedName name="optrelrates_row15">'[9]Access Export'!$A$169</definedName>
    <definedName name="optrelrates_row16">'[9]Access Export'!$A$170</definedName>
    <definedName name="optrelrates_row17">'[9]Access Export'!$A$171</definedName>
    <definedName name="optrelrates_row2">'[9]Access Export'!$A$156</definedName>
    <definedName name="optrelrates_row3">'[9]Access Export'!$A$157</definedName>
    <definedName name="optrelrates_row4">'[9]Access Export'!$A$158</definedName>
    <definedName name="optrelrates_row5">'[9]Access Export'!$A$159</definedName>
    <definedName name="optrelrates_row6">'[9]Access Export'!$A$160</definedName>
    <definedName name="optrelrates_row7">'[9]Access Export'!$A$161</definedName>
    <definedName name="optrelrates_row8">'[9]Access Export'!$A$162</definedName>
    <definedName name="optrelrates_row9">'[9]Access Export'!$A$163</definedName>
    <definedName name="optresults_irow1" localSheetId="11">'[7]Access Import'!#REF!</definedName>
    <definedName name="optresults_irow1" localSheetId="8">'[7]Access Import'!#REF!</definedName>
    <definedName name="optresults_irow1" localSheetId="7">'[7]Access Import'!#REF!</definedName>
    <definedName name="optresults_irow1" localSheetId="9">'[7]Access Import'!#REF!</definedName>
    <definedName name="optresults_irow1" localSheetId="10">'[7]Access Import'!#REF!</definedName>
    <definedName name="optresults_irow1" localSheetId="12">'[7]Access Import'!#REF!</definedName>
    <definedName name="optresults_irow1" localSheetId="3">'[7]Access Import'!#REF!</definedName>
    <definedName name="optresults_irow1" localSheetId="0">'[7]Access Import'!#REF!</definedName>
    <definedName name="optresults_irow1" localSheetId="1">'[7]Access Import'!#REF!</definedName>
    <definedName name="optresults_irow1" localSheetId="5">'[7]Access Import'!#REF!</definedName>
    <definedName name="optresults_irow1">'[7]Access Import'!#REF!</definedName>
    <definedName name="optresults_irow2" localSheetId="11">'[7]Access Import'!#REF!</definedName>
    <definedName name="optresults_irow2" localSheetId="8">'[7]Access Import'!#REF!</definedName>
    <definedName name="optresults_irow2" localSheetId="7">'[7]Access Import'!#REF!</definedName>
    <definedName name="optresults_irow2" localSheetId="9">'[7]Access Import'!#REF!</definedName>
    <definedName name="optresults_irow2" localSheetId="10">'[7]Access Import'!#REF!</definedName>
    <definedName name="optresults_irow2" localSheetId="12">'[7]Access Import'!#REF!</definedName>
    <definedName name="optresults_irow2" localSheetId="3">'[7]Access Import'!#REF!</definedName>
    <definedName name="optresults_irow2" localSheetId="0">'[7]Access Import'!#REF!</definedName>
    <definedName name="optresults_irow2" localSheetId="1">'[7]Access Import'!#REF!</definedName>
    <definedName name="optresults_irow2" localSheetId="5">'[7]Access Import'!#REF!</definedName>
    <definedName name="optresults_irow2">'[7]Access Import'!#REF!</definedName>
    <definedName name="optresults_irow3" localSheetId="11">'[7]Access Import'!#REF!</definedName>
    <definedName name="optresults_irow3" localSheetId="8">'[7]Access Import'!#REF!</definedName>
    <definedName name="optresults_irow3" localSheetId="7">'[7]Access Import'!#REF!</definedName>
    <definedName name="optresults_irow3" localSheetId="9">'[7]Access Import'!#REF!</definedName>
    <definedName name="optresults_irow3" localSheetId="10">'[7]Access Import'!#REF!</definedName>
    <definedName name="optresults_irow3" localSheetId="12">'[7]Access Import'!#REF!</definedName>
    <definedName name="optresults_irow3" localSheetId="3">'[7]Access Import'!#REF!</definedName>
    <definedName name="optresults_irow3" localSheetId="0">'[7]Access Import'!#REF!</definedName>
    <definedName name="optresults_irow3" localSheetId="1">'[7]Access Import'!#REF!</definedName>
    <definedName name="optresults_irow3" localSheetId="5">'[7]Access Import'!#REF!</definedName>
    <definedName name="optresults_irow3">'[7]Access Import'!#REF!</definedName>
    <definedName name="optresults_irow4" localSheetId="11">'[7]Access Import'!#REF!</definedName>
    <definedName name="optresults_irow4" localSheetId="8">'[7]Access Import'!#REF!</definedName>
    <definedName name="optresults_irow4" localSheetId="7">'[7]Access Import'!#REF!</definedName>
    <definedName name="optresults_irow4" localSheetId="9">'[7]Access Import'!#REF!</definedName>
    <definedName name="optresults_irow4" localSheetId="10">'[7]Access Import'!#REF!</definedName>
    <definedName name="optresults_irow4" localSheetId="12">'[7]Access Import'!#REF!</definedName>
    <definedName name="optresults_irow4" localSheetId="3">'[7]Access Import'!#REF!</definedName>
    <definedName name="optresults_irow4" localSheetId="0">'[7]Access Import'!#REF!</definedName>
    <definedName name="optresults_irow4" localSheetId="1">'[7]Access Import'!#REF!</definedName>
    <definedName name="optresults_irow4" localSheetId="5">'[7]Access Import'!#REF!</definedName>
    <definedName name="optresults_irow4">'[7]Access Import'!#REF!</definedName>
    <definedName name="optresults_irow5" localSheetId="11">'[7]Access Import'!#REF!</definedName>
    <definedName name="optresults_irow5" localSheetId="8">'[7]Access Import'!#REF!</definedName>
    <definedName name="optresults_irow5" localSheetId="7">'[7]Access Import'!#REF!</definedName>
    <definedName name="optresults_irow5" localSheetId="9">'[7]Access Import'!#REF!</definedName>
    <definedName name="optresults_irow5" localSheetId="10">'[7]Access Import'!#REF!</definedName>
    <definedName name="optresults_irow5" localSheetId="12">'[7]Access Import'!#REF!</definedName>
    <definedName name="optresults_irow5" localSheetId="3">'[7]Access Import'!#REF!</definedName>
    <definedName name="optresults_irow5" localSheetId="0">'[7]Access Import'!#REF!</definedName>
    <definedName name="optresults_irow5" localSheetId="1">'[7]Access Import'!#REF!</definedName>
    <definedName name="optresults_irow5" localSheetId="5">'[7]Access Import'!#REF!</definedName>
    <definedName name="optresults_irow5">'[7]Access Import'!#REF!</definedName>
    <definedName name="optresults_row1" localSheetId="11">'[7]Access Export'!#REF!</definedName>
    <definedName name="optresults_row1" localSheetId="8">'[7]Access Export'!#REF!</definedName>
    <definedName name="optresults_row1" localSheetId="7">'[7]Access Export'!#REF!</definedName>
    <definedName name="optresults_row1" localSheetId="9">'[7]Access Export'!#REF!</definedName>
    <definedName name="optresults_row1" localSheetId="10">'[7]Access Export'!#REF!</definedName>
    <definedName name="optresults_row1" localSheetId="12">'[7]Access Export'!#REF!</definedName>
    <definedName name="optresults_row1" localSheetId="3">'[7]Access Export'!#REF!</definedName>
    <definedName name="optresults_row1" localSheetId="0">'[7]Access Export'!#REF!</definedName>
    <definedName name="optresults_row1" localSheetId="1">'[7]Access Export'!#REF!</definedName>
    <definedName name="optresults_row1" localSheetId="5">'[7]Access Export'!#REF!</definedName>
    <definedName name="optresults_row1">'[7]Access Export'!#REF!</definedName>
    <definedName name="optresults_row2" localSheetId="11">'[7]Access Export'!#REF!</definedName>
    <definedName name="optresults_row2" localSheetId="8">'[7]Access Export'!#REF!</definedName>
    <definedName name="optresults_row2" localSheetId="7">'[7]Access Export'!#REF!</definedName>
    <definedName name="optresults_row2" localSheetId="9">'[7]Access Export'!#REF!</definedName>
    <definedName name="optresults_row2" localSheetId="10">'[7]Access Export'!#REF!</definedName>
    <definedName name="optresults_row2" localSheetId="12">'[7]Access Export'!#REF!</definedName>
    <definedName name="optresults_row2" localSheetId="3">'[7]Access Export'!#REF!</definedName>
    <definedName name="optresults_row2" localSheetId="0">'[7]Access Export'!#REF!</definedName>
    <definedName name="optresults_row2" localSheetId="1">'[7]Access Export'!#REF!</definedName>
    <definedName name="optresults_row2" localSheetId="5">'[7]Access Export'!#REF!</definedName>
    <definedName name="optresults_row2">'[7]Access Export'!#REF!</definedName>
    <definedName name="optresults_row3" localSheetId="11">'[7]Access Export'!#REF!</definedName>
    <definedName name="optresults_row3" localSheetId="8">'[7]Access Export'!#REF!</definedName>
    <definedName name="optresults_row3" localSheetId="7">'[7]Access Export'!#REF!</definedName>
    <definedName name="optresults_row3" localSheetId="9">'[7]Access Export'!#REF!</definedName>
    <definedName name="optresults_row3" localSheetId="10">'[7]Access Export'!#REF!</definedName>
    <definedName name="optresults_row3" localSheetId="12">'[7]Access Export'!#REF!</definedName>
    <definedName name="optresults_row3" localSheetId="3">'[7]Access Export'!#REF!</definedName>
    <definedName name="optresults_row3" localSheetId="0">'[7]Access Export'!#REF!</definedName>
    <definedName name="optresults_row3" localSheetId="1">'[7]Access Export'!#REF!</definedName>
    <definedName name="optresults_row3" localSheetId="5">'[7]Access Export'!#REF!</definedName>
    <definedName name="optresults_row3">'[7]Access Export'!#REF!</definedName>
    <definedName name="optresults_row4" localSheetId="11">'[7]Access Export'!#REF!</definedName>
    <definedName name="optresults_row4" localSheetId="8">'[7]Access Export'!#REF!</definedName>
    <definedName name="optresults_row4" localSheetId="7">'[7]Access Export'!#REF!</definedName>
    <definedName name="optresults_row4" localSheetId="9">'[7]Access Export'!#REF!</definedName>
    <definedName name="optresults_row4" localSheetId="10">'[7]Access Export'!#REF!</definedName>
    <definedName name="optresults_row4" localSheetId="12">'[7]Access Export'!#REF!</definedName>
    <definedName name="optresults_row4" localSheetId="3">'[7]Access Export'!#REF!</definedName>
    <definedName name="optresults_row4" localSheetId="0">'[7]Access Export'!#REF!</definedName>
    <definedName name="optresults_row4" localSheetId="1">'[7]Access Export'!#REF!</definedName>
    <definedName name="optresults_row4" localSheetId="5">'[7]Access Export'!#REF!</definedName>
    <definedName name="optresults_row4">'[7]Access Export'!#REF!</definedName>
    <definedName name="optresults_row5" localSheetId="11">'[7]Access Export'!#REF!</definedName>
    <definedName name="optresults_row5" localSheetId="8">'[7]Access Export'!#REF!</definedName>
    <definedName name="optresults_row5" localSheetId="7">'[7]Access Export'!#REF!</definedName>
    <definedName name="optresults_row5" localSheetId="9">'[7]Access Export'!#REF!</definedName>
    <definedName name="optresults_row5" localSheetId="10">'[7]Access Export'!#REF!</definedName>
    <definedName name="optresults_row5" localSheetId="12">'[7]Access Export'!#REF!</definedName>
    <definedName name="optresults_row5" localSheetId="3">'[7]Access Export'!#REF!</definedName>
    <definedName name="optresults_row5" localSheetId="0">'[7]Access Export'!#REF!</definedName>
    <definedName name="optresults_row5" localSheetId="1">'[7]Access Export'!#REF!</definedName>
    <definedName name="optresults_row5" localSheetId="5">'[7]Access Export'!#REF!</definedName>
    <definedName name="optresults_row5">'[7]Access Export'!#REF!</definedName>
    <definedName name="OSDENTPOL" localSheetId="11">[4]CMITS!#REF!</definedName>
    <definedName name="OSDENTPOL" localSheetId="8">[4]CMITS!#REF!</definedName>
    <definedName name="OSDENTPOL" localSheetId="7">[4]CMITS!#REF!</definedName>
    <definedName name="OSDENTPOL" localSheetId="9">[4]CMITS!#REF!</definedName>
    <definedName name="OSDENTPOL" localSheetId="10">[4]CMITS!#REF!</definedName>
    <definedName name="OSDENTPOL" localSheetId="12">[5]CMITS!#REF!</definedName>
    <definedName name="OSDENTPOL" localSheetId="3">[4]CMITS!#REF!</definedName>
    <definedName name="OSDENTPOL" localSheetId="0">[5]CMITS!#REF!</definedName>
    <definedName name="OSDENTPOL" localSheetId="1">[5]CMITS!#REF!</definedName>
    <definedName name="OSDENTPOL" localSheetId="5">[4]CMITS!#REF!</definedName>
    <definedName name="OSDENTPOL">[4]CMITS!#REF!</definedName>
    <definedName name="OSEQVPOL" localSheetId="11">[4]CMITS!#REF!</definedName>
    <definedName name="OSEQVPOL" localSheetId="8">[4]CMITS!#REF!</definedName>
    <definedName name="OSEQVPOL" localSheetId="7">[4]CMITS!#REF!</definedName>
    <definedName name="OSEQVPOL" localSheetId="9">[4]CMITS!#REF!</definedName>
    <definedName name="OSEQVPOL" localSheetId="10">[4]CMITS!#REF!</definedName>
    <definedName name="OSEQVPOL" localSheetId="12">[5]CMITS!#REF!</definedName>
    <definedName name="OSEQVPOL" localSheetId="3">[4]CMITS!#REF!</definedName>
    <definedName name="OSEQVPOL" localSheetId="0">[5]CMITS!#REF!</definedName>
    <definedName name="OSEQVPOL" localSheetId="1">[5]CMITS!#REF!</definedName>
    <definedName name="OSEQVPOL" localSheetId="5">[4]CMITS!#REF!</definedName>
    <definedName name="OSEQVPOL">[4]CMITS!#REF!</definedName>
    <definedName name="OSPOL" localSheetId="1">[1]CMITS!$D$11</definedName>
    <definedName name="OSPOL">[2]CMITS!$D$11</definedName>
    <definedName name="OSRATIO" localSheetId="11">[4]CMITS!#REF!</definedName>
    <definedName name="OSRATIO" localSheetId="8">[4]CMITS!#REF!</definedName>
    <definedName name="OSRATIO" localSheetId="7">[4]CMITS!#REF!</definedName>
    <definedName name="OSRATIO" localSheetId="9">[4]CMITS!#REF!</definedName>
    <definedName name="OSRATIO" localSheetId="10">[4]CMITS!#REF!</definedName>
    <definedName name="OSRATIO" localSheetId="12">[5]CMITS!#REF!</definedName>
    <definedName name="OSRATIO" localSheetId="3">[4]CMITS!#REF!</definedName>
    <definedName name="OSRATIO" localSheetId="0">[5]CMITS!#REF!</definedName>
    <definedName name="OSRATIO" localSheetId="1">[5]CMITS!#REF!</definedName>
    <definedName name="OSRATIO" localSheetId="5">[4]CMITS!#REF!</definedName>
    <definedName name="OSRATIO">[4]CMITS!#REF!</definedName>
    <definedName name="Override_increase">'[9]Rate Review'!$D$15</definedName>
    <definedName name="p_adjust1">[9]Calcs!$R$58</definedName>
    <definedName name="p_adjust2">[9]Calcs!$R$59</definedName>
    <definedName name="p_adjust3">[9]Calcs!$R$60</definedName>
    <definedName name="p_adjust4">[9]Calcs!$R$61</definedName>
    <definedName name="P_CARVE0UT" localSheetId="11">[8]RateSheet!#REF!</definedName>
    <definedName name="P_CARVE0UT" localSheetId="8">[8]RateSheet!#REF!</definedName>
    <definedName name="P_CARVE0UT" localSheetId="7">[8]RateSheet!#REF!</definedName>
    <definedName name="P_CARVE0UT" localSheetId="9">[8]RateSheet!#REF!</definedName>
    <definedName name="P_CARVE0UT" localSheetId="10">[8]RateSheet!#REF!</definedName>
    <definedName name="P_CARVE0UT" localSheetId="12">[8]RateSheet!#REF!</definedName>
    <definedName name="P_CARVE0UT" localSheetId="3">[8]RateSheet!#REF!</definedName>
    <definedName name="P_CARVE0UT" localSheetId="0">[8]RateSheet!#REF!</definedName>
    <definedName name="P_CARVE0UT" localSheetId="1">[8]RateSheet!#REF!</definedName>
    <definedName name="P_CARVE0UT" localSheetId="5">[8]RateSheet!#REF!</definedName>
    <definedName name="P_CARVE0UT">[8]RateSheet!#REF!</definedName>
    <definedName name="P_CHILD" localSheetId="11">[8]RateSheet!#REF!</definedName>
    <definedName name="P_CHILD" localSheetId="8">[8]RateSheet!#REF!</definedName>
    <definedName name="P_CHILD" localSheetId="7">[8]RateSheet!#REF!</definedName>
    <definedName name="P_CHILD" localSheetId="9">[8]RateSheet!#REF!</definedName>
    <definedName name="P_CHILD" localSheetId="10">[8]RateSheet!#REF!</definedName>
    <definedName name="P_CHILD" localSheetId="12">[8]RateSheet!#REF!</definedName>
    <definedName name="P_CHILD" localSheetId="3">[8]RateSheet!#REF!</definedName>
    <definedName name="P_CHILD" localSheetId="0">[8]RateSheet!#REF!</definedName>
    <definedName name="P_CHILD" localSheetId="1">[8]RateSheet!#REF!</definedName>
    <definedName name="P_CHILD" localSheetId="5">[8]RateSheet!#REF!</definedName>
    <definedName name="P_CHILD">[8]RateSheet!#REF!</definedName>
    <definedName name="P_CHILDREN" localSheetId="11">[8]RateSheet!#REF!</definedName>
    <definedName name="P_CHILDREN" localSheetId="8">[8]RateSheet!#REF!</definedName>
    <definedName name="P_CHILDREN" localSheetId="7">[8]RateSheet!#REF!</definedName>
    <definedName name="P_CHILDREN" localSheetId="9">[8]RateSheet!#REF!</definedName>
    <definedName name="P_CHILDREN" localSheetId="10">[8]RateSheet!#REF!</definedName>
    <definedName name="P_CHILDREN" localSheetId="12">[8]RateSheet!#REF!</definedName>
    <definedName name="P_CHILDREN" localSheetId="3">[8]RateSheet!#REF!</definedName>
    <definedName name="P_CHILDREN" localSheetId="0">[8]RateSheet!#REF!</definedName>
    <definedName name="P_CHILDREN" localSheetId="1">[8]RateSheet!#REF!</definedName>
    <definedName name="P_CHILDREN" localSheetId="5">[8]RateSheet!#REF!</definedName>
    <definedName name="P_CHILDREN">[8]RateSheet!#REF!</definedName>
    <definedName name="P_FAMILY">[8]RateSheet!$A$20:$IV$20</definedName>
    <definedName name="P_SPOUSE" localSheetId="11">[8]RateSheet!#REF!</definedName>
    <definedName name="P_SPOUSE" localSheetId="8">[8]RateSheet!#REF!</definedName>
    <definedName name="P_SPOUSE" localSheetId="7">[8]RateSheet!#REF!</definedName>
    <definedName name="P_SPOUSE" localSheetId="9">[8]RateSheet!#REF!</definedName>
    <definedName name="P_SPOUSE" localSheetId="10">[8]RateSheet!#REF!</definedName>
    <definedName name="P_SPOUSE" localSheetId="12">[8]RateSheet!#REF!</definedName>
    <definedName name="P_SPOUSE" localSheetId="3">[8]RateSheet!#REF!</definedName>
    <definedName name="P_SPOUSE" localSheetId="0">[8]RateSheet!#REF!</definedName>
    <definedName name="P_SPOUSE" localSheetId="1">[8]RateSheet!#REF!</definedName>
    <definedName name="P_SPOUSE" localSheetId="5">[8]RateSheet!#REF!</definedName>
    <definedName name="P_SPOUSE">[8]RateSheet!#REF!</definedName>
    <definedName name="PAGE1" localSheetId="11">#REF!</definedName>
    <definedName name="PAGE1" localSheetId="8">#REF!</definedName>
    <definedName name="PAGE1" localSheetId="7">#REF!</definedName>
    <definedName name="PAGE1" localSheetId="9">#REF!</definedName>
    <definedName name="PAGE1" localSheetId="10">#REF!</definedName>
    <definedName name="PAGE1" localSheetId="12">#REF!</definedName>
    <definedName name="PAGE1" localSheetId="3">#REF!</definedName>
    <definedName name="PAGE1" localSheetId="1">#REF!</definedName>
    <definedName name="PAGE1" localSheetId="5">#REF!</definedName>
    <definedName name="PAGE1">#REF!</definedName>
    <definedName name="PAGE2" localSheetId="11">#REF!</definedName>
    <definedName name="PAGE2" localSheetId="8">#REF!</definedName>
    <definedName name="PAGE2" localSheetId="7">#REF!</definedName>
    <definedName name="PAGE2" localSheetId="9">#REF!</definedName>
    <definedName name="PAGE2" localSheetId="10">#REF!</definedName>
    <definedName name="PAGE2" localSheetId="12">#REF!</definedName>
    <definedName name="PAGE2" localSheetId="3">#REF!</definedName>
    <definedName name="PAGE2" localSheetId="1">#REF!</definedName>
    <definedName name="PAGE2" localSheetId="5">#REF!</definedName>
    <definedName name="PAGE2">#REF!</definedName>
    <definedName name="PAGE4" localSheetId="11">#REF!</definedName>
    <definedName name="PAGE4" localSheetId="8">#REF!</definedName>
    <definedName name="PAGE4" localSheetId="7">#REF!</definedName>
    <definedName name="PAGE4" localSheetId="9">#REF!</definedName>
    <definedName name="PAGE4" localSheetId="10">#REF!</definedName>
    <definedName name="PAGE4" localSheetId="12">#REF!</definedName>
    <definedName name="PAGE4" localSheetId="3">#REF!</definedName>
    <definedName name="PAGE4" localSheetId="1">#REF!</definedName>
    <definedName name="PAGE4" localSheetId="5">#REF!</definedName>
    <definedName name="PAGE4">#REF!</definedName>
    <definedName name="PAGE5" localSheetId="11">[41]RUA!#REF!</definedName>
    <definedName name="PAGE5" localSheetId="8">[41]RUA!#REF!</definedName>
    <definedName name="PAGE5" localSheetId="7">[41]RUA!#REF!</definedName>
    <definedName name="PAGE5" localSheetId="9">[41]RUA!#REF!</definedName>
    <definedName name="PAGE5" localSheetId="10">[41]RUA!#REF!</definedName>
    <definedName name="PAGE5" localSheetId="12">[41]RUA!#REF!</definedName>
    <definedName name="PAGE5" localSheetId="3">[41]RUA!#REF!</definedName>
    <definedName name="PAGE5" localSheetId="0">[41]RUA!#REF!</definedName>
    <definedName name="PAGE5" localSheetId="1">[41]RUA!#REF!</definedName>
    <definedName name="PAGE5" localSheetId="5">[41]RUA!#REF!</definedName>
    <definedName name="PAGE5">[41]RUA!#REF!</definedName>
    <definedName name="Parking">[42]Data!$M$1</definedName>
    <definedName name="PARPL" localSheetId="1">[1]CMITS!$D$19</definedName>
    <definedName name="PARPL">[2]CMITS!$D$19</definedName>
    <definedName name="PARTCMP" localSheetId="11">[4]CMITS!#REF!</definedName>
    <definedName name="PARTCMP" localSheetId="8">[4]CMITS!#REF!</definedName>
    <definedName name="PARTCMP" localSheetId="7">[4]CMITS!#REF!</definedName>
    <definedName name="PARTCMP" localSheetId="9">[4]CMITS!#REF!</definedName>
    <definedName name="PARTCMP" localSheetId="10">[4]CMITS!#REF!</definedName>
    <definedName name="PARTCMP" localSheetId="12">[5]CMITS!#REF!</definedName>
    <definedName name="PARTCMP" localSheetId="3">[4]CMITS!#REF!</definedName>
    <definedName name="PARTCMP" localSheetId="0">[5]CMITS!#REF!</definedName>
    <definedName name="PARTCMP" localSheetId="1">[5]CMITS!#REF!</definedName>
    <definedName name="PARTCMP" localSheetId="5">[4]CMITS!#REF!</definedName>
    <definedName name="PARTCMP">[4]CMITS!#REF!</definedName>
    <definedName name="PARTPPO" localSheetId="11">[4]CMITS!#REF!</definedName>
    <definedName name="PARTPPO" localSheetId="8">[4]CMITS!#REF!</definedName>
    <definedName name="PARTPPO" localSheetId="7">[4]CMITS!#REF!</definedName>
    <definedName name="PARTPPO" localSheetId="9">[4]CMITS!#REF!</definedName>
    <definedName name="PARTPPO" localSheetId="10">[4]CMITS!#REF!</definedName>
    <definedName name="PARTPPO" localSheetId="12">[5]CMITS!#REF!</definedName>
    <definedName name="PARTPPO" localSheetId="3">[4]CMITS!#REF!</definedName>
    <definedName name="PARTPPO" localSheetId="0">[5]CMITS!#REF!</definedName>
    <definedName name="PARTPPO" localSheetId="1">[5]CMITS!#REF!</definedName>
    <definedName name="PARTPPO" localSheetId="5">[4]CMITS!#REF!</definedName>
    <definedName name="PARTPPO">[4]CMITS!#REF!</definedName>
    <definedName name="payroll" localSheetId="11">#REF!</definedName>
    <definedName name="payroll" localSheetId="8">#REF!</definedName>
    <definedName name="payroll" localSheetId="7">#REF!</definedName>
    <definedName name="payroll" localSheetId="9">#REF!</definedName>
    <definedName name="payroll" localSheetId="10">#REF!</definedName>
    <definedName name="payroll" localSheetId="12">#REF!</definedName>
    <definedName name="payroll" localSheetId="3">#REF!</definedName>
    <definedName name="payroll" localSheetId="1">#REF!</definedName>
    <definedName name="payroll" localSheetId="5">#REF!</definedName>
    <definedName name="payroll">#REF!</definedName>
    <definedName name="pc">[28]Data!$A$2:$B$19</definedName>
    <definedName name="pcpm" localSheetId="11">[7]Option2!#REF!</definedName>
    <definedName name="pcpm" localSheetId="8">[7]Option2!#REF!</definedName>
    <definedName name="pcpm" localSheetId="7">[7]Option2!#REF!</definedName>
    <definedName name="pcpm" localSheetId="9">[7]Option2!#REF!</definedName>
    <definedName name="pcpm" localSheetId="10">[7]Option2!#REF!</definedName>
    <definedName name="pcpm" localSheetId="12">[7]Option2!#REF!</definedName>
    <definedName name="pcpm" localSheetId="3">[7]Option2!#REF!</definedName>
    <definedName name="pcpm" localSheetId="0">[7]Option2!#REF!</definedName>
    <definedName name="pcpm" localSheetId="1">[7]Option2!#REF!</definedName>
    <definedName name="pcpm" localSheetId="5">[7]Option2!#REF!</definedName>
    <definedName name="pcpm">[7]Option2!#REF!</definedName>
    <definedName name="pcpm_used">[12]Hidfac!$C$270</definedName>
    <definedName name="PCPMCalcsFormat">[18]CalcsPCPM!$C$91,[18]CalcsPCPM!$C$92,[18]CalcsPCPM!$C$97:$C$99,[18]CalcsPCPM!$G$91,[18]CalcsPCPM!$G$92,[18]CalcsPCPM!$G$97:$G$99,[18]CalcsPCPM!$K$91,[18]CalcsPCPM!$K$92,[18]CalcsPCPM!$K$97:$K$99,[18]CalcsPCPM!$O$91,[18]CalcsPCPM!$O$93,[18]CalcsPCPM!$O$92,[18]CalcsPCPM!$O$97:$O$99,[18]CalcsPCPM!$S$91,[18]CalcsPCPM!$S$92,[18]CalcsPCPM!$S$97:$S$99,[18]CalcsPCPM!$W$91,[18]CalcsPCPM!$W$92,[18]CalcsPCPM!$W$97:$W$99,[18]CalcsPCPM!$AA$91,[18]CalcsPCPM!$AA$92,[18]CalcsPCPM!$AA$97:$AA$99,[18]CalcsPCPM!$AE$91,[18]CalcsPCPM!$AE$97:$AE$99</definedName>
    <definedName name="peninsula">[9]Hidfac!$B$237</definedName>
    <definedName name="PerScriptAdmin">[14]Calcs!$R$93</definedName>
    <definedName name="personal_file">[9]Hidfac!$I$252</definedName>
    <definedName name="PG" localSheetId="11">#REF!</definedName>
    <definedName name="PG" localSheetId="8">#REF!</definedName>
    <definedName name="PG" localSheetId="7">#REF!</definedName>
    <definedName name="PG" localSheetId="9">#REF!</definedName>
    <definedName name="PG" localSheetId="10">#REF!</definedName>
    <definedName name="PG" localSheetId="12">#REF!</definedName>
    <definedName name="PG" localSheetId="3">#REF!</definedName>
    <definedName name="PG" localSheetId="1">#REF!</definedName>
    <definedName name="PG" localSheetId="5">#REF!</definedName>
    <definedName name="PG">#REF!</definedName>
    <definedName name="phc_cover" localSheetId="11">#REF!</definedName>
    <definedName name="phc_cover" localSheetId="8">#REF!</definedName>
    <definedName name="phc_cover" localSheetId="7">#REF!</definedName>
    <definedName name="phc_cover" localSheetId="9">#REF!</definedName>
    <definedName name="phc_cover" localSheetId="10">#REF!</definedName>
    <definedName name="phc_cover" localSheetId="12">#REF!</definedName>
    <definedName name="phc_cover" localSheetId="3">#REF!</definedName>
    <definedName name="phc_cover" localSheetId="1">#REF!</definedName>
    <definedName name="phc_cover" localSheetId="5">#REF!</definedName>
    <definedName name="phc_cover">#REF!</definedName>
    <definedName name="physician_pros" localSheetId="11">#REF!</definedName>
    <definedName name="physician_pros" localSheetId="8">#REF!</definedName>
    <definedName name="physician_pros" localSheetId="7">#REF!</definedName>
    <definedName name="physician_pros" localSheetId="9">#REF!</definedName>
    <definedName name="physician_pros" localSheetId="10">#REF!</definedName>
    <definedName name="physician_pros" localSheetId="12">#REF!</definedName>
    <definedName name="physician_pros" localSheetId="3">#REF!</definedName>
    <definedName name="physician_pros" localSheetId="1">#REF!</definedName>
    <definedName name="physician_pros" localSheetId="5">#REF!</definedName>
    <definedName name="physician_pros">#REF!</definedName>
    <definedName name="physician_savings">'[10]Mature Calcs'!$I$42</definedName>
    <definedName name="physicians">[9]Hidfac!$B$239</definedName>
    <definedName name="pic_trigon">"Picture 1"</definedName>
    <definedName name="pl_clear_range">'[9]P&amp;L'!$D$9:$M$62</definedName>
    <definedName name="pl_comments">'[9]P&amp;L'!$B$65</definedName>
    <definedName name="pl_cur_total">'[9]P&amp;L Review'!$H$9:$H$62</definedName>
    <definedName name="pl_cur1">'[9]P&amp;L Review'!$D$9:$D$62</definedName>
    <definedName name="pl_cur2">'[9]P&amp;L Review'!$E$9:$E$62</definedName>
    <definedName name="pl_cur3">'[9]P&amp;L Review'!$F$9:$F$62</definedName>
    <definedName name="pl_cur4">'[9]P&amp;L Review'!$G$9:$G$62</definedName>
    <definedName name="pl_current_trend">'[9]P&amp;L'!$F$45</definedName>
    <definedName name="pl_eff">'[9]P&amp;L Review'!$D$4</definedName>
    <definedName name="pl_group_name">'[9]P&amp;L Review'!$D$3</definedName>
    <definedName name="pl_guarantees">'[9]P&amp;L'!$D$5</definedName>
    <definedName name="pl_ibnr_cap">'[12]P&amp;L'!$A$40:$IV$41</definedName>
    <definedName name="pl_line1" localSheetId="11">#REF!</definedName>
    <definedName name="pl_line1" localSheetId="8">#REF!</definedName>
    <definedName name="pl_line1" localSheetId="7">#REF!</definedName>
    <definedName name="pl_line1" localSheetId="9">#REF!</definedName>
    <definedName name="pl_line1" localSheetId="10">#REF!</definedName>
    <definedName name="pl_line1" localSheetId="12">#REF!</definedName>
    <definedName name="pl_line1" localSheetId="3">#REF!</definedName>
    <definedName name="pl_line1" localSheetId="1">#REF!</definedName>
    <definedName name="pl_line1" localSheetId="5">#REF!</definedName>
    <definedName name="pl_line1">#REF!</definedName>
    <definedName name="pl_line2" localSheetId="11">#REF!</definedName>
    <definedName name="pl_line2" localSheetId="8">#REF!</definedName>
    <definedName name="pl_line2" localSheetId="7">#REF!</definedName>
    <definedName name="pl_line2" localSheetId="9">#REF!</definedName>
    <definedName name="pl_line2" localSheetId="10">#REF!</definedName>
    <definedName name="pl_line2" localSheetId="12">#REF!</definedName>
    <definedName name="pl_line2" localSheetId="3">#REF!</definedName>
    <definedName name="pl_line2" localSheetId="1">#REF!</definedName>
    <definedName name="pl_line2" localSheetId="5">#REF!</definedName>
    <definedName name="pl_line2">#REF!</definedName>
    <definedName name="pl_line3" localSheetId="11">#REF!</definedName>
    <definedName name="pl_line3" localSheetId="8">#REF!</definedName>
    <definedName name="pl_line3" localSheetId="7">#REF!</definedName>
    <definedName name="pl_line3" localSheetId="9">#REF!</definedName>
    <definedName name="pl_line3" localSheetId="10">#REF!</definedName>
    <definedName name="pl_line3" localSheetId="12">#REF!</definedName>
    <definedName name="pl_line3" localSheetId="3">#REF!</definedName>
    <definedName name="pl_line3" localSheetId="1">#REF!</definedName>
    <definedName name="pl_line3" localSheetId="5">#REF!</definedName>
    <definedName name="pl_line3">#REF!</definedName>
    <definedName name="pl_line4" localSheetId="11">#REF!</definedName>
    <definedName name="pl_line4" localSheetId="8">#REF!</definedName>
    <definedName name="pl_line4" localSheetId="7">#REF!</definedName>
    <definedName name="pl_line4" localSheetId="9">#REF!</definedName>
    <definedName name="pl_line4" localSheetId="10">#REF!</definedName>
    <definedName name="pl_line4" localSheetId="12">#REF!</definedName>
    <definedName name="pl_line4" localSheetId="3">#REF!</definedName>
    <definedName name="pl_line4" localSheetId="1">#REF!</definedName>
    <definedName name="pl_line4" localSheetId="5">#REF!</definedName>
    <definedName name="pl_line4">#REF!</definedName>
    <definedName name="pl_released_columns">'[14]P&amp;L'!$G$1:$H$65536</definedName>
    <definedName name="pl_ren_total">'[9]P&amp;L Review'!$M$9:$M$62</definedName>
    <definedName name="pl_ren1">'[9]P&amp;L Review'!$I$9:$I$62</definedName>
    <definedName name="PL_ren2">'[9]P&amp;L Review'!$J$9:$J$62</definedName>
    <definedName name="PL_ren3">'[9]P&amp;L Review'!$K$9:$K$62</definedName>
    <definedName name="pl_ren4">'[9]P&amp;L Review'!$L$9:$L$62</definedName>
    <definedName name="pl_renewal1">'[9]P&amp;L Review'!$J$1:$M$65536</definedName>
    <definedName name="pl_renewal2">'[9]P&amp;L Review'!$K$1:$L$65536</definedName>
    <definedName name="pl_renewal3">'[9]P&amp;L Review'!$L$1:$L$65536</definedName>
    <definedName name="pl_reserve">'[12]P&amp;L'!$A$20:$IV$22</definedName>
    <definedName name="pl_risk">'[12]P&amp;L'!$A$23:$IV$25</definedName>
    <definedName name="pl_spot1">'[9]P&amp;L'!$D$9</definedName>
    <definedName name="pl_spot10">'[9]P&amp;L'!$M$9</definedName>
    <definedName name="pl_spot2">'[9]P&amp;L'!$E$9</definedName>
    <definedName name="pl_spot3">'[9]P&amp;L'!$F$9</definedName>
    <definedName name="pl_spot4">'[9]P&amp;L'!$G$9</definedName>
    <definedName name="pl_spot5">'[9]P&amp;L'!$H$9</definedName>
    <definedName name="pl_spot6">'[9]P&amp;L'!$I$9</definedName>
    <definedName name="pl_spot7">'[9]P&amp;L'!$J$9</definedName>
    <definedName name="pl_spot8">'[9]P&amp;L'!$K$9</definedName>
    <definedName name="pl_spot9">'[9]P&amp;L'!$L$9</definedName>
    <definedName name="pl_status">[14]Hidfac!$G$254</definedName>
    <definedName name="pl_trend_range">'[9]P&amp;L'!$D$42:$H$48</definedName>
    <definedName name="pl_variable_admin">'[12]P&amp;L'!$A$15:$IV$17</definedName>
    <definedName name="plAcct_irow1">'[12]Access Import'!$A$149</definedName>
    <definedName name="PLAcct_row1">'[12]Access Export'!$A$149</definedName>
    <definedName name="Plan_Table" localSheetId="11">#REF!</definedName>
    <definedName name="Plan_Table" localSheetId="8">#REF!</definedName>
    <definedName name="Plan_Table" localSheetId="7">#REF!</definedName>
    <definedName name="Plan_Table" localSheetId="9">#REF!</definedName>
    <definedName name="Plan_Table" localSheetId="10">#REF!</definedName>
    <definedName name="Plan_Table" localSheetId="12">#REF!</definedName>
    <definedName name="Plan_Table" localSheetId="3">#REF!</definedName>
    <definedName name="Plan_Table" localSheetId="1">#REF!</definedName>
    <definedName name="Plan_Table" localSheetId="5">#REF!</definedName>
    <definedName name="Plan_Table">#REF!</definedName>
    <definedName name="plans" localSheetId="11">#REF!</definedName>
    <definedName name="plans" localSheetId="8">#REF!</definedName>
    <definedName name="plans" localSheetId="7">#REF!</definedName>
    <definedName name="plans" localSheetId="9">#REF!</definedName>
    <definedName name="plans" localSheetId="10">#REF!</definedName>
    <definedName name="plans" localSheetId="12">#REF!</definedName>
    <definedName name="plans" localSheetId="3">#REF!</definedName>
    <definedName name="plans" localSheetId="5">#REF!</definedName>
    <definedName name="plans">#REF!</definedName>
    <definedName name="plans2" localSheetId="11">#REF!</definedName>
    <definedName name="plans2" localSheetId="8">#REF!</definedName>
    <definedName name="plans2" localSheetId="7">#REF!</definedName>
    <definedName name="plans2" localSheetId="9">#REF!</definedName>
    <definedName name="plans2" localSheetId="10">#REF!</definedName>
    <definedName name="plans2" localSheetId="12">#REF!</definedName>
    <definedName name="plans2" localSheetId="3">#REF!</definedName>
    <definedName name="plans2" localSheetId="5">#REF!</definedName>
    <definedName name="plans2">#REF!</definedName>
    <definedName name="plans3" localSheetId="11">#REF!</definedName>
    <definedName name="plans3" localSheetId="8">#REF!</definedName>
    <definedName name="plans3" localSheetId="7">#REF!</definedName>
    <definedName name="plans3" localSheetId="9">#REF!</definedName>
    <definedName name="plans3" localSheetId="10">#REF!</definedName>
    <definedName name="plans3" localSheetId="12">#REF!</definedName>
    <definedName name="plans3" localSheetId="3">#REF!</definedName>
    <definedName name="plans3" localSheetId="5">#REF!</definedName>
    <definedName name="plans3">#REF!</definedName>
    <definedName name="plans4" localSheetId="11">#REF!</definedName>
    <definedName name="plans4" localSheetId="8">#REF!</definedName>
    <definedName name="plans4" localSheetId="7">#REF!</definedName>
    <definedName name="plans4" localSheetId="9">#REF!</definedName>
    <definedName name="plans4" localSheetId="10">#REF!</definedName>
    <definedName name="plans4" localSheetId="12">#REF!</definedName>
    <definedName name="plans4" localSheetId="3">#REF!</definedName>
    <definedName name="plans4" localSheetId="5">#REF!</definedName>
    <definedName name="plans4">#REF!</definedName>
    <definedName name="plans5" localSheetId="11">#REF!</definedName>
    <definedName name="plans5" localSheetId="8">#REF!</definedName>
    <definedName name="plans5" localSheetId="7">#REF!</definedName>
    <definedName name="plans5" localSheetId="9">#REF!</definedName>
    <definedName name="plans5" localSheetId="10">#REF!</definedName>
    <definedName name="plans5" localSheetId="12">#REF!</definedName>
    <definedName name="plans5" localSheetId="3">#REF!</definedName>
    <definedName name="plans5" localSheetId="5">#REF!</definedName>
    <definedName name="plans5">#REF!</definedName>
    <definedName name="PLOptsCurrent_row1">'[43]Min Prem Rate Calcs'!$A$153</definedName>
    <definedName name="PLOptsCurrent_row2">'[43]Min Prem Rate Calcs'!$A$154</definedName>
    <definedName name="PLOptsCurrent_Row3">'[43]Min Prem Rate Calcs'!$A$155</definedName>
    <definedName name="PLOptsCurrent_row4">'[43]Min Prem Rate Calcs'!$A$156</definedName>
    <definedName name="PLOptsCurrentRow3">'[43]Min Prem Rate Calcs'!$A$155</definedName>
    <definedName name="PLOptsRenewal_row1">'[43]Min Prem Rate Calcs'!$A$160</definedName>
    <definedName name="PLOptsRenewal_row2">'[43]Min Prem Rate Calcs'!$A$161</definedName>
    <definedName name="PLOptsRenewal_row3">'[43]Min Prem Rate Calcs'!$A$162</definedName>
    <definedName name="PLOptsRenewal_row4">'[43]Min Prem Rate Calcs'!$A$163</definedName>
    <definedName name="pool_hmo">[9]Hidfac!$K$75:$N$92</definedName>
    <definedName name="pool_limit" localSheetId="11">#REF!</definedName>
    <definedName name="pool_limit" localSheetId="8">#REF!</definedName>
    <definedName name="pool_limit" localSheetId="7">#REF!</definedName>
    <definedName name="pool_limit" localSheetId="9">#REF!</definedName>
    <definedName name="pool_limit" localSheetId="10">#REF!</definedName>
    <definedName name="pool_limit" localSheetId="12">#REF!</definedName>
    <definedName name="pool_limit" localSheetId="3">#REF!</definedName>
    <definedName name="pool_limit" localSheetId="1">#REF!</definedName>
    <definedName name="pool_limit" localSheetId="5">#REF!</definedName>
    <definedName name="pool_limit">#REF!</definedName>
    <definedName name="pool_nonpar_ded">[9]Hidfac!$G$75:$J$92</definedName>
    <definedName name="pool_nonpar_ded500">[9]Hidfac!$G$94:$J$111</definedName>
    <definedName name="pool_par_ded">[9]Hidfac!$B$75:$E$92</definedName>
    <definedName name="pool_par_ded500">[9]Hidfac!$B$94:$E$111</definedName>
    <definedName name="Pool_table" localSheetId="11">#REF!</definedName>
    <definedName name="Pool_table" localSheetId="8">#REF!</definedName>
    <definedName name="Pool_table" localSheetId="7">#REF!</definedName>
    <definedName name="Pool_table" localSheetId="9">#REF!</definedName>
    <definedName name="Pool_table" localSheetId="10">#REF!</definedName>
    <definedName name="Pool_table" localSheetId="12">#REF!</definedName>
    <definedName name="Pool_table" localSheetId="3">#REF!</definedName>
    <definedName name="Pool_table" localSheetId="1">#REF!</definedName>
    <definedName name="Pool_table" localSheetId="5">#REF!</definedName>
    <definedName name="Pool_table">#REF!</definedName>
    <definedName name="pool_table_subset" localSheetId="11">#REF!</definedName>
    <definedName name="pool_table_subset" localSheetId="8">#REF!</definedName>
    <definedName name="pool_table_subset" localSheetId="7">#REF!</definedName>
    <definedName name="pool_table_subset" localSheetId="9">#REF!</definedName>
    <definedName name="pool_table_subset" localSheetId="10">#REF!</definedName>
    <definedName name="pool_table_subset" localSheetId="12">#REF!</definedName>
    <definedName name="pool_table_subset" localSheetId="3">#REF!</definedName>
    <definedName name="pool_table_subset" localSheetId="1">#REF!</definedName>
    <definedName name="pool_table_subset" localSheetId="5">#REF!</definedName>
    <definedName name="pool_table_subset">#REF!</definedName>
    <definedName name="pooling_factors_anthem">[14]Hidfac!$A$105:$D$122</definedName>
    <definedName name="pooling_factors_hmo">[14]Hidfac!$E$105:$H$122</definedName>
    <definedName name="pos" localSheetId="11">#REF!</definedName>
    <definedName name="pos" localSheetId="8">#REF!</definedName>
    <definedName name="pos" localSheetId="7">#REF!</definedName>
    <definedName name="pos" localSheetId="9">#REF!</definedName>
    <definedName name="pos" localSheetId="10">#REF!</definedName>
    <definedName name="pos" localSheetId="12">#REF!</definedName>
    <definedName name="pos" localSheetId="3">#REF!</definedName>
    <definedName name="pos" localSheetId="1">#REF!</definedName>
    <definedName name="pos" localSheetId="5">#REF!</definedName>
    <definedName name="pos">#REF!</definedName>
    <definedName name="pos_standard">[9]Hidfac!$C$40</definedName>
    <definedName name="POSPOL" localSheetId="1">[1]CMITS!$D$16</definedName>
    <definedName name="POSPOL">[2]CMITS!$D$16</definedName>
    <definedName name="ppo" localSheetId="11">#REF!</definedName>
    <definedName name="ppo" localSheetId="8">#REF!</definedName>
    <definedName name="ppo" localSheetId="7">#REF!</definedName>
    <definedName name="ppo" localSheetId="9">#REF!</definedName>
    <definedName name="ppo" localSheetId="10">#REF!</definedName>
    <definedName name="ppo" localSheetId="12">#REF!</definedName>
    <definedName name="ppo" localSheetId="3">#REF!</definedName>
    <definedName name="ppo" localSheetId="0">#REF!</definedName>
    <definedName name="ppo" localSheetId="1">#REF!</definedName>
    <definedName name="ppo" localSheetId="6">#REF!</definedName>
    <definedName name="ppo" localSheetId="5">#REF!</definedName>
    <definedName name="ppo">#REF!</definedName>
    <definedName name="PPOPOL" localSheetId="1">[1]CMITS!$D$13</definedName>
    <definedName name="PPOPOL">[2]CMITS!$D$13</definedName>
    <definedName name="premium_hmo" localSheetId="11">#REF!</definedName>
    <definedName name="premium_hmo" localSheetId="8">#REF!</definedName>
    <definedName name="premium_hmo" localSheetId="7">#REF!</definedName>
    <definedName name="premium_hmo" localSheetId="9">#REF!</definedName>
    <definedName name="premium_hmo" localSheetId="10">#REF!</definedName>
    <definedName name="premium_hmo" localSheetId="12">#REF!</definedName>
    <definedName name="premium_hmo" localSheetId="3">#REF!</definedName>
    <definedName name="premium_hmo" localSheetId="1">#REF!</definedName>
    <definedName name="premium_hmo" localSheetId="5">#REF!</definedName>
    <definedName name="premium_hmo">#REF!</definedName>
    <definedName name="premium_trigon" localSheetId="11">#REF!</definedName>
    <definedName name="premium_trigon" localSheetId="8">#REF!</definedName>
    <definedName name="premium_trigon" localSheetId="7">#REF!</definedName>
    <definedName name="premium_trigon" localSheetId="9">#REF!</definedName>
    <definedName name="premium_trigon" localSheetId="10">#REF!</definedName>
    <definedName name="premium_trigon" localSheetId="12">#REF!</definedName>
    <definedName name="premium_trigon" localSheetId="3">#REF!</definedName>
    <definedName name="premium_trigon" localSheetId="1">#REF!</definedName>
    <definedName name="premium_trigon" localSheetId="5">#REF!</definedName>
    <definedName name="premium_trigon">#REF!</definedName>
    <definedName name="PRESENT_PREM">[8]RateSheet!$A$18:$IV$18</definedName>
    <definedName name="_xlnm.Print_Area" localSheetId="11">'App.  Credentials'!$A$1:$C$15</definedName>
    <definedName name="_xlnm.Print_Area" localSheetId="8">'App. Cobra'!$A$1:$C$24</definedName>
    <definedName name="_xlnm.Print_Area" localSheetId="7">'App. FSA (2)'!$A$1:$D$30</definedName>
    <definedName name="_xlnm.Print_Area" localSheetId="9">'App. HSA'!$A$1:$C$22</definedName>
    <definedName name="_xlnm.Print_Area" localSheetId="10">'App. Quality of Admin'!$A$1:$B$22</definedName>
    <definedName name="_xlnm.Print_Area" localSheetId="12">'App. Responsiveness'!$A$1:$C$14</definedName>
    <definedName name="_xlnm.Print_Area" localSheetId="4">COBRA!$A$1:$B$22</definedName>
    <definedName name="_xlnm.Print_Area" localSheetId="2">FSA!$A$1:$B$22</definedName>
    <definedName name="_xlnm.Print_Area" localSheetId="3">HRA!$A$1:$B$20</definedName>
    <definedName name="_xlnm.Print_Area" localSheetId="0">'I. Executive Summary'!$A$1:$J$27</definedName>
    <definedName name="_xlnm.Print_Area" localSheetId="1">'II. Net Cost'!$A$1:$H$45</definedName>
    <definedName name="_xlnm.Print_Area" localSheetId="6">'Questionnaire '!$A$1:$F$61</definedName>
    <definedName name="_xlnm.Print_Area" localSheetId="5">'Retiree Billing'!$A$1:$B$18</definedName>
    <definedName name="_xlnm.Print_Area">#REF!</definedName>
    <definedName name="PRINT_AREA_MI" localSheetId="11">#REF!</definedName>
    <definedName name="PRINT_AREA_MI" localSheetId="8">#REF!</definedName>
    <definedName name="PRINT_AREA_MI" localSheetId="7">#REF!</definedName>
    <definedName name="PRINT_AREA_MI" localSheetId="9">#REF!</definedName>
    <definedName name="PRINT_AREA_MI" localSheetId="10">#REF!</definedName>
    <definedName name="PRINT_AREA_MI" localSheetId="12">#REF!</definedName>
    <definedName name="PRINT_AREA_MI" localSheetId="3">#REF!</definedName>
    <definedName name="PRINT_AREA_MI" localSheetId="1">#REF!</definedName>
    <definedName name="PRINT_AREA_MI" localSheetId="5">#REF!</definedName>
    <definedName name="PRINT_AREA_MI">#REF!</definedName>
    <definedName name="print_area1" localSheetId="11">#REF!</definedName>
    <definedName name="print_area1" localSheetId="8">#REF!</definedName>
    <definedName name="print_area1" localSheetId="7">#REF!</definedName>
    <definedName name="print_area1" localSheetId="9">#REF!</definedName>
    <definedName name="print_area1" localSheetId="10">#REF!</definedName>
    <definedName name="print_area1" localSheetId="12">#REF!</definedName>
    <definedName name="print_area1" localSheetId="3">#REF!</definedName>
    <definedName name="print_area1" localSheetId="5">#REF!</definedName>
    <definedName name="print_area1">#REF!</definedName>
    <definedName name="print_area2" localSheetId="11">#REF!</definedName>
    <definedName name="print_area2" localSheetId="8">#REF!</definedName>
    <definedName name="print_area2" localSheetId="7">#REF!</definedName>
    <definedName name="print_area2" localSheetId="9">#REF!</definedName>
    <definedName name="print_area2" localSheetId="10">#REF!</definedName>
    <definedName name="print_area2" localSheetId="12">#REF!</definedName>
    <definedName name="print_area2" localSheetId="3">#REF!</definedName>
    <definedName name="print_area2" localSheetId="5">#REF!</definedName>
    <definedName name="print_area2">#REF!</definedName>
    <definedName name="_xlnm.Print_Titles" localSheetId="11">'App.  Credentials'!$1:$3</definedName>
    <definedName name="_xlnm.Print_Titles" localSheetId="8">'App. Cobra'!$1:$2</definedName>
    <definedName name="_xlnm.Print_Titles" localSheetId="7">'App. FSA (2)'!$1:$2</definedName>
    <definedName name="_xlnm.Print_Titles" localSheetId="9">'App. HSA'!$A:$A,'App. HSA'!$1:$2</definedName>
    <definedName name="_xlnm.Print_Titles" localSheetId="10">'App. Quality of Admin'!$1:$5</definedName>
    <definedName name="_xlnm.Print_Titles" localSheetId="12">'App. Responsiveness'!$1:$2</definedName>
    <definedName name="_xlnm.Print_Titles" localSheetId="4">COBRA!$1:$1</definedName>
    <definedName name="_xlnm.Print_Titles" localSheetId="2">FSA!$1:$1</definedName>
    <definedName name="_xlnm.Print_Titles" localSheetId="3">HRA!$1:$1</definedName>
    <definedName name="_xlnm.Print_Titles" localSheetId="0">'I. Executive Summary'!$1:$2</definedName>
    <definedName name="_xlnm.Print_Titles" localSheetId="1">'II. Net Cost'!$1:$4</definedName>
    <definedName name="_xlnm.Print_Titles" localSheetId="6">'Questionnaire '!$1:$4</definedName>
    <definedName name="_xlnm.Print_Titles" localSheetId="5">'Retiree Billing'!$1:$1</definedName>
    <definedName name="Print_Titles_MI" localSheetId="11">#REF!</definedName>
    <definedName name="Print_Titles_MI" localSheetId="8">#REF!</definedName>
    <definedName name="Print_Titles_MI" localSheetId="7">#REF!</definedName>
    <definedName name="Print_Titles_MI" localSheetId="9">#REF!</definedName>
    <definedName name="Print_Titles_MI" localSheetId="10">#REF!</definedName>
    <definedName name="Print_Titles_MI" localSheetId="12">#REF!</definedName>
    <definedName name="Print_Titles_MI" localSheetId="3">#REF!</definedName>
    <definedName name="Print_Titles_MI" localSheetId="1">#REF!</definedName>
    <definedName name="Print_Titles_MI" localSheetId="5">#REF!</definedName>
    <definedName name="Print_Titles_MI">#REF!</definedName>
    <definedName name="PRINTALL" localSheetId="11">#REF!</definedName>
    <definedName name="PRINTALL" localSheetId="8">#REF!</definedName>
    <definedName name="PRINTALL" localSheetId="7">#REF!</definedName>
    <definedName name="PRINTALL" localSheetId="9">#REF!</definedName>
    <definedName name="PRINTALL" localSheetId="10">#REF!</definedName>
    <definedName name="PRINTALL" localSheetId="12">#REF!</definedName>
    <definedName name="PRINTALL" localSheetId="3">#REF!</definedName>
    <definedName name="PRINTALL" localSheetId="1">#REF!</definedName>
    <definedName name="PRINTALL" localSheetId="5">#REF!</definedName>
    <definedName name="PRINTALL">#REF!</definedName>
    <definedName name="PRINTINFORCE" localSheetId="11">#REF!</definedName>
    <definedName name="PRINTINFORCE" localSheetId="8">#REF!</definedName>
    <definedName name="PRINTINFORCE" localSheetId="7">#REF!</definedName>
    <definedName name="PRINTINFORCE" localSheetId="9">#REF!</definedName>
    <definedName name="PRINTINFORCE" localSheetId="10">#REF!</definedName>
    <definedName name="PRINTINFORCE" localSheetId="12">#REF!</definedName>
    <definedName name="PRINTINFORCE" localSheetId="3">#REF!</definedName>
    <definedName name="PRINTINFORCE" localSheetId="1">#REF!</definedName>
    <definedName name="PRINTINFORCE" localSheetId="5">#REF!</definedName>
    <definedName name="PRINTINFORCE">#REF!</definedName>
    <definedName name="PRINTLARGECLMS" localSheetId="11">#REF!</definedName>
    <definedName name="PRINTLARGECLMS" localSheetId="8">#REF!</definedName>
    <definedName name="PRINTLARGECLMS" localSheetId="7">#REF!</definedName>
    <definedName name="PRINTLARGECLMS" localSheetId="9">#REF!</definedName>
    <definedName name="PRINTLARGECLMS" localSheetId="10">#REF!</definedName>
    <definedName name="PRINTLARGECLMS" localSheetId="12">#REF!</definedName>
    <definedName name="PRINTLARGECLMS" localSheetId="3">#REF!</definedName>
    <definedName name="PRINTLARGECLMS" localSheetId="1">#REF!</definedName>
    <definedName name="PRINTLARGECLMS" localSheetId="5">#REF!</definedName>
    <definedName name="PRINTLARGECLMS">#REF!</definedName>
    <definedName name="PRINTMEDPROJ" localSheetId="11">#REF!</definedName>
    <definedName name="PRINTMEDPROJ" localSheetId="8">#REF!</definedName>
    <definedName name="PRINTMEDPROJ" localSheetId="7">#REF!</definedName>
    <definedName name="PRINTMEDPROJ" localSheetId="9">#REF!</definedName>
    <definedName name="PRINTMEDPROJ" localSheetId="10">#REF!</definedName>
    <definedName name="PRINTMEDPROJ" localSheetId="12">#REF!</definedName>
    <definedName name="PRINTMEDPROJ" localSheetId="3">#REF!</definedName>
    <definedName name="PRINTMEDPROJ" localSheetId="1">#REF!</definedName>
    <definedName name="PRINTMEDPROJ" localSheetId="5">#REF!</definedName>
    <definedName name="PRINTMEDPROJ">#REF!</definedName>
    <definedName name="PRINTMNTHLYCLMS" localSheetId="11">#REF!</definedName>
    <definedName name="PRINTMNTHLYCLMS" localSheetId="8">#REF!</definedName>
    <definedName name="PRINTMNTHLYCLMS" localSheetId="7">#REF!</definedName>
    <definedName name="PRINTMNTHLYCLMS" localSheetId="9">#REF!</definedName>
    <definedName name="PRINTMNTHLYCLMS" localSheetId="10">#REF!</definedName>
    <definedName name="PRINTMNTHLYCLMS" localSheetId="12">#REF!</definedName>
    <definedName name="PRINTMNTHLYCLMS" localSheetId="3">#REF!</definedName>
    <definedName name="PRINTMNTHLYCLMS" localSheetId="1">#REF!</definedName>
    <definedName name="PRINTMNTHLYCLMS" localSheetId="5">#REF!</definedName>
    <definedName name="PRINTMNTHLYCLMS">#REF!</definedName>
    <definedName name="PRINTNEWRATES" localSheetId="11">#REF!</definedName>
    <definedName name="PRINTNEWRATES" localSheetId="8">#REF!</definedName>
    <definedName name="PRINTNEWRATES" localSheetId="7">#REF!</definedName>
    <definedName name="PRINTNEWRATES" localSheetId="9">#REF!</definedName>
    <definedName name="PRINTNEWRATES" localSheetId="10">#REF!</definedName>
    <definedName name="PRINTNEWRATES" localSheetId="12">#REF!</definedName>
    <definedName name="PRINTNEWRATES" localSheetId="3">#REF!</definedName>
    <definedName name="PRINTNEWRATES" localSheetId="1">#REF!</definedName>
    <definedName name="PRINTNEWRATES" localSheetId="5">#REF!</definedName>
    <definedName name="PRINTNEWRATES">#REF!</definedName>
    <definedName name="PRINTOLDRATES" localSheetId="11">#REF!</definedName>
    <definedName name="PRINTOLDRATES" localSheetId="8">#REF!</definedName>
    <definedName name="PRINTOLDRATES" localSheetId="7">#REF!</definedName>
    <definedName name="PRINTOLDRATES" localSheetId="9">#REF!</definedName>
    <definedName name="PRINTOLDRATES" localSheetId="10">#REF!</definedName>
    <definedName name="PRINTOLDRATES" localSheetId="12">#REF!</definedName>
    <definedName name="PRINTOLDRATES" localSheetId="3">#REF!</definedName>
    <definedName name="PRINTOLDRATES" localSheetId="1">#REF!</definedName>
    <definedName name="PRINTOLDRATES" localSheetId="5">#REF!</definedName>
    <definedName name="PRINTOLDRATES">#REF!</definedName>
    <definedName name="prior_adjust1">[9]Calcs!$A$58:$IV$58</definedName>
    <definedName name="prior_adjust2">[9]Calcs!$A$59:$IV$59</definedName>
    <definedName name="prior_adjust3">[9]Calcs!$A$60:$IV$60</definedName>
    <definedName name="prior_adjust4">[9]Calcs!$A$61:$IV$61</definedName>
    <definedName name="prior_beg">[9]General!$D$20</definedName>
    <definedName name="prior_blending">[9]Hidfac!$C$65</definedName>
    <definedName name="prior_contribution">[9]Calcs!$R$69</definedName>
    <definedName name="prior_contribution_drug">[9]Calcs!$S$69</definedName>
    <definedName name="prior_drug_claims">[9]Calcs!$S$46</definedName>
    <definedName name="prior_ECD">[9]Calcs!$R$53</definedName>
    <definedName name="prior_end">[9]General!$E$20</definedName>
    <definedName name="prior_extra">[9]Calcs!$A$58:$IV$62</definedName>
    <definedName name="prior_ibnr">[9]Calcs!$A$55:$IV$57</definedName>
    <definedName name="prior_ibnr_in">[9]Calcs!$R$56</definedName>
    <definedName name="prior_ibnr_out">[9]Calcs!$R$55</definedName>
    <definedName name="prior_months">[9]Hidfac!$D$285</definedName>
    <definedName name="prior_review_period">[19]Hidfac!$C$304</definedName>
    <definedName name="prior_weight">[9]Calcs!$R$68</definedName>
    <definedName name="priority">[9]Hidfac!$B$238</definedName>
    <definedName name="priority_cover" localSheetId="11">#REF!</definedName>
    <definedName name="priority_cover" localSheetId="8">#REF!</definedName>
    <definedName name="priority_cover" localSheetId="7">#REF!</definedName>
    <definedName name="priority_cover" localSheetId="9">#REF!</definedName>
    <definedName name="priority_cover" localSheetId="10">#REF!</definedName>
    <definedName name="priority_cover" localSheetId="12">#REF!</definedName>
    <definedName name="priority_cover" localSheetId="3">#REF!</definedName>
    <definedName name="priority_cover" localSheetId="1">#REF!</definedName>
    <definedName name="priority_cover" localSheetId="5">#REF!</definedName>
    <definedName name="priority_cover">#REF!</definedName>
    <definedName name="pro_commission_language">[14]Hidfac!$C$430</definedName>
    <definedName name="pro_hide_lines" localSheetId="11">[7]Option1!$A$5:$IV$12,[7]Option1!$A$45:$IV$54,[7]Option1!$A$62:$IV$64,[7]Option1!#REF!,[7]Option1!$A$88:$IV$95,[7]Option1!$A$111:$IV$126,[7]Option1!$A$129:$IV$129,[7]Option1!#REF!,[7]Option1!$A$136:$IV$136,[7]Option1!$A$141:$IV$141,[7]Option1!$A$155:$IV$155,[7]Option1!$A$160:$IV$163</definedName>
    <definedName name="pro_hide_lines" localSheetId="8">[7]Option1!$A$5:$IV$12,[7]Option1!$A$45:$IV$54,[7]Option1!$A$62:$IV$64,[7]Option1!#REF!,[7]Option1!$A$88:$IV$95,[7]Option1!$A$111:$IV$126,[7]Option1!$A$129:$IV$129,[7]Option1!#REF!,[7]Option1!$A$136:$IV$136,[7]Option1!$A$141:$IV$141,[7]Option1!$A$155:$IV$155,[7]Option1!$A$160:$IV$163</definedName>
    <definedName name="pro_hide_lines" localSheetId="7">[7]Option1!$A$5:$IV$12,[7]Option1!$A$45:$IV$54,[7]Option1!$A$62:$IV$64,[7]Option1!#REF!,[7]Option1!$A$88:$IV$95,[7]Option1!$A$111:$IV$126,[7]Option1!$A$129:$IV$129,[7]Option1!#REF!,[7]Option1!$A$136:$IV$136,[7]Option1!$A$141:$IV$141,[7]Option1!$A$155:$IV$155,[7]Option1!$A$160:$IV$163</definedName>
    <definedName name="pro_hide_lines" localSheetId="9">[7]Option1!$A$5:$IV$12,[7]Option1!$A$45:$IV$54,[7]Option1!$A$62:$IV$64,[7]Option1!#REF!,[7]Option1!$A$88:$IV$95,[7]Option1!$A$111:$IV$126,[7]Option1!$A$129:$IV$129,[7]Option1!#REF!,[7]Option1!$A$136:$IV$136,[7]Option1!$A$141:$IV$141,[7]Option1!$A$155:$IV$155,[7]Option1!$A$160:$IV$163</definedName>
    <definedName name="pro_hide_lines" localSheetId="10">[7]Option1!$A$5:$IV$12,[7]Option1!$A$45:$IV$54,[7]Option1!$A$62:$IV$64,[7]Option1!#REF!,[7]Option1!$A$88:$IV$95,[7]Option1!$A$111:$IV$126,[7]Option1!$A$129:$IV$129,[7]Option1!#REF!,[7]Option1!$A$136:$IV$136,[7]Option1!$A$141:$IV$141,[7]Option1!$A$155:$IV$155,[7]Option1!$A$160:$IV$163</definedName>
    <definedName name="pro_hide_lines" localSheetId="12">[7]Option1!$A$5:$IV$12,[7]Option1!$A$45:$IV$54,[7]Option1!$A$62:$IV$64,[7]Option1!#REF!,[7]Option1!$A$88:$IV$95,[7]Option1!$A$111:$IV$126,[7]Option1!$A$129:$IV$129,[7]Option1!#REF!,[7]Option1!$A$136:$IV$136,[7]Option1!$A$141:$IV$141,[7]Option1!$A$155:$IV$155,[7]Option1!$A$160:$IV$163</definedName>
    <definedName name="pro_hide_lines" localSheetId="3">[7]Option1!$A$5:$IV$12,[7]Option1!$A$45:$IV$54,[7]Option1!$A$62:$IV$64,[7]Option1!#REF!,[7]Option1!$A$88:$IV$95,[7]Option1!$A$111:$IV$126,[7]Option1!$A$129:$IV$129,[7]Option1!#REF!,[7]Option1!$A$136:$IV$136,[7]Option1!$A$141:$IV$141,[7]Option1!$A$155:$IV$155,[7]Option1!$A$160:$IV$163</definedName>
    <definedName name="pro_hide_lines" localSheetId="0">[7]Option1!$A$5:$IV$12,[7]Option1!$A$45:$IV$54,[7]Option1!$A$62:$IV$64,[7]Option1!#REF!,[7]Option1!$A$88:$IV$95,[7]Option1!$A$111:$IV$126,[7]Option1!$A$129:$IV$129,[7]Option1!#REF!,[7]Option1!$A$136:$IV$136,[7]Option1!$A$141:$IV$141,[7]Option1!$A$155:$IV$155,[7]Option1!$A$160:$IV$163</definedName>
    <definedName name="pro_hide_lines" localSheetId="1">[7]Option1!$A$5:$IV$12,[7]Option1!$A$45:$IV$54,[7]Option1!$A$62:$IV$64,[7]Option1!#REF!,[7]Option1!$A$88:$IV$95,[7]Option1!$A$111:$IV$126,[7]Option1!$A$129:$IV$129,[7]Option1!#REF!,[7]Option1!$A$136:$IV$136,[7]Option1!$A$141:$IV$141,[7]Option1!$A$155:$IV$155,[7]Option1!$A$160:$IV$163</definedName>
    <definedName name="pro_hide_lines" localSheetId="5">[7]Option1!$A$5:$IV$12,[7]Option1!$A$45:$IV$54,[7]Option1!$A$62:$IV$64,[7]Option1!#REF!,[7]Option1!$A$88:$IV$95,[7]Option1!$A$111:$IV$126,[7]Option1!$A$129:$IV$129,[7]Option1!#REF!,[7]Option1!$A$136:$IV$136,[7]Option1!$A$141:$IV$141,[7]Option1!$A$155:$IV$155,[7]Option1!$A$160:$IV$163</definedName>
    <definedName name="pro_hide_lines">[7]Option1!$A$5:$IV$12,[7]Option1!$A$45:$IV$54,[7]Option1!$A$62:$IV$64,[7]Option1!#REF!,[7]Option1!$A$88:$IV$95,[7]Option1!$A$111:$IV$126,[7]Option1!$A$129:$IV$129,[7]Option1!#REF!,[7]Option1!$A$136:$IV$136,[7]Option1!$A$141:$IV$141,[7]Option1!$A$155:$IV$155,[7]Option1!$A$160:$IV$163</definedName>
    <definedName name="Product">[44]Lookup!$B$3:$B$7</definedName>
    <definedName name="product1">[9]General!$E$11</definedName>
    <definedName name="product2">[9]General!$E$12</definedName>
    <definedName name="product3">[9]General!$E$13</definedName>
    <definedName name="product4">[9]General!$E$14</definedName>
    <definedName name="ProfitShare" localSheetId="11">#REF!</definedName>
    <definedName name="ProfitShare" localSheetId="8">#REF!</definedName>
    <definedName name="ProfitShare" localSheetId="7">#REF!</definedName>
    <definedName name="ProfitShare" localSheetId="9">#REF!</definedName>
    <definedName name="ProfitShare" localSheetId="10">#REF!</definedName>
    <definedName name="ProfitShare" localSheetId="12">#REF!</definedName>
    <definedName name="ProfitShare" localSheetId="3">#REF!</definedName>
    <definedName name="ProfitShare" localSheetId="1">#REF!</definedName>
    <definedName name="ProfitShare" localSheetId="5">#REF!</definedName>
    <definedName name="ProfitShare">#REF!</definedName>
    <definedName name="profs">[9]Hidfac!$B$436</definedName>
    <definedName name="proj_cap" localSheetId="11">[12]Calcs!#REF!</definedName>
    <definedName name="proj_cap" localSheetId="8">[12]Calcs!#REF!</definedName>
    <definedName name="proj_cap" localSheetId="7">[12]Calcs!#REF!</definedName>
    <definedName name="proj_cap" localSheetId="9">[12]Calcs!#REF!</definedName>
    <definedName name="proj_cap" localSheetId="10">[12]Calcs!#REF!</definedName>
    <definedName name="proj_cap" localSheetId="12">[12]Calcs!#REF!</definedName>
    <definedName name="proj_cap" localSheetId="3">[12]Calcs!#REF!</definedName>
    <definedName name="proj_cap" localSheetId="0">[12]Calcs!#REF!</definedName>
    <definedName name="proj_cap" localSheetId="1">[12]Calcs!#REF!</definedName>
    <definedName name="proj_cap" localSheetId="5">[12]Calcs!#REF!</definedName>
    <definedName name="proj_cap">[12]Calcs!#REF!</definedName>
    <definedName name="proj_claims">[9]Calcs!$R$86</definedName>
    <definedName name="proj_claims_cap" localSheetId="11">[12]Calcs!#REF!</definedName>
    <definedName name="proj_claims_cap" localSheetId="8">[12]Calcs!#REF!</definedName>
    <definedName name="proj_claims_cap" localSheetId="7">[12]Calcs!#REF!</definedName>
    <definedName name="proj_claims_cap" localSheetId="9">[12]Calcs!#REF!</definedName>
    <definedName name="proj_claims_cap" localSheetId="10">[12]Calcs!#REF!</definedName>
    <definedName name="proj_claims_cap" localSheetId="12">[12]Calcs!#REF!</definedName>
    <definedName name="proj_claims_cap" localSheetId="3">[12]Calcs!#REF!</definedName>
    <definedName name="proj_claims_cap" localSheetId="0">[12]Calcs!#REF!</definedName>
    <definedName name="proj_claims_cap" localSheetId="1">[12]Calcs!#REF!</definedName>
    <definedName name="proj_claims_cap" localSheetId="5">[12]Calcs!#REF!</definedName>
    <definedName name="proj_claims_cap">[12]Calcs!#REF!</definedName>
    <definedName name="proj_claims_its_admin">[9]Calcs!$R$99</definedName>
    <definedName name="proj_claims_other">[15]Calcs!$R$85</definedName>
    <definedName name="proj_drug_claims">[9]Calcs!$S$86</definedName>
    <definedName name="proj_expenses">[13]RUA!$M$43</definedName>
    <definedName name="proj_medical_claims">[9]Calcs!$T$86</definedName>
    <definedName name="Projected_Expected_Liability">"Glossary!$91:$100,Glossary!$119:$121,Glossary!$129:$168"</definedName>
    <definedName name="proposal_ending_ees">[12]Hidfac!$G$244</definedName>
    <definedName name="proposal_fund">[19]Hidfac!$C$279</definedName>
    <definedName name="proposal_hide" localSheetId="11">[45]Option1!$A$5:$IV$17,[45]Option1!$A$45:$IV$54,[45]Option1!$A$62:$IV$65,[45]Option1!#REF!,[45]Option1!$A$88:$IV$95,[45]Option1!$A$111:$IV$114,[45]Option1!$A$114:$IV$126,[45]Option1!#REF!,[45]Option1!$A$129:$IV$129,[45]Option1!$A$136:$IV$136,[45]Option1!$A$141:$IV$141,[45]Option1!#REF!,[45]Option1!$A$160:$IV$163</definedName>
    <definedName name="proposal_hide" localSheetId="8">[45]Option1!$A$5:$IV$17,[45]Option1!$A$45:$IV$54,[45]Option1!$A$62:$IV$65,[45]Option1!#REF!,[45]Option1!$A$88:$IV$95,[45]Option1!$A$111:$IV$114,[45]Option1!$A$114:$IV$126,[45]Option1!#REF!,[45]Option1!$A$129:$IV$129,[45]Option1!$A$136:$IV$136,[45]Option1!$A$141:$IV$141,[45]Option1!#REF!,[45]Option1!$A$160:$IV$163</definedName>
    <definedName name="proposal_hide" localSheetId="7">[45]Option1!$A$5:$IV$17,[45]Option1!$A$45:$IV$54,[45]Option1!$A$62:$IV$65,[45]Option1!#REF!,[45]Option1!$A$88:$IV$95,[45]Option1!$A$111:$IV$114,[45]Option1!$A$114:$IV$126,[45]Option1!#REF!,[45]Option1!$A$129:$IV$129,[45]Option1!$A$136:$IV$136,[45]Option1!$A$141:$IV$141,[45]Option1!#REF!,[45]Option1!$A$160:$IV$163</definedName>
    <definedName name="proposal_hide" localSheetId="9">[45]Option1!$A$5:$IV$17,[45]Option1!$A$45:$IV$54,[45]Option1!$A$62:$IV$65,[45]Option1!#REF!,[45]Option1!$A$88:$IV$95,[45]Option1!$A$111:$IV$114,[45]Option1!$A$114:$IV$126,[45]Option1!#REF!,[45]Option1!$A$129:$IV$129,[45]Option1!$A$136:$IV$136,[45]Option1!$A$141:$IV$141,[45]Option1!#REF!,[45]Option1!$A$160:$IV$163</definedName>
    <definedName name="proposal_hide" localSheetId="10">[45]Option1!$A$5:$IV$17,[45]Option1!$A$45:$IV$54,[45]Option1!$A$62:$IV$65,[45]Option1!#REF!,[45]Option1!$A$88:$IV$95,[45]Option1!$A$111:$IV$114,[45]Option1!$A$114:$IV$126,[45]Option1!#REF!,[45]Option1!$A$129:$IV$129,[45]Option1!$A$136:$IV$136,[45]Option1!$A$141:$IV$141,[45]Option1!#REF!,[45]Option1!$A$160:$IV$163</definedName>
    <definedName name="proposal_hide" localSheetId="12">[45]Option1!$A$5:$IV$17,[45]Option1!$A$45:$IV$54,[45]Option1!$A$62:$IV$65,[45]Option1!#REF!,[45]Option1!$A$88:$IV$95,[45]Option1!$A$111:$IV$114,[45]Option1!$A$114:$IV$126,[45]Option1!#REF!,[45]Option1!$A$129:$IV$129,[45]Option1!$A$136:$IV$136,[45]Option1!$A$141:$IV$141,[45]Option1!#REF!,[45]Option1!$A$160:$IV$163</definedName>
    <definedName name="proposal_hide" localSheetId="3">[45]Option1!$A$5:$IV$17,[45]Option1!$A$45:$IV$54,[45]Option1!$A$62:$IV$65,[45]Option1!#REF!,[45]Option1!$A$88:$IV$95,[45]Option1!$A$111:$IV$114,[45]Option1!$A$114:$IV$126,[45]Option1!#REF!,[45]Option1!$A$129:$IV$129,[45]Option1!$A$136:$IV$136,[45]Option1!$A$141:$IV$141,[45]Option1!#REF!,[45]Option1!$A$160:$IV$163</definedName>
    <definedName name="proposal_hide" localSheetId="0">[45]Option1!$A$5:$IV$17,[45]Option1!$A$45:$IV$54,[45]Option1!$A$62:$IV$65,[45]Option1!#REF!,[45]Option1!$A$88:$IV$95,[45]Option1!$A$111:$IV$114,[45]Option1!$A$114:$IV$126,[45]Option1!#REF!,[45]Option1!$A$129:$IV$129,[45]Option1!$A$136:$IV$136,[45]Option1!$A$141:$IV$141,[45]Option1!#REF!,[45]Option1!$A$160:$IV$163</definedName>
    <definedName name="proposal_hide" localSheetId="1">[45]Option1!$A$5:$IV$17,[45]Option1!$A$45:$IV$54,[45]Option1!$A$62:$IV$65,[45]Option1!#REF!,[45]Option1!$A$88:$IV$95,[45]Option1!$A$111:$IV$114,[45]Option1!$A$114:$IV$126,[45]Option1!#REF!,[45]Option1!$A$129:$IV$129,[45]Option1!$A$136:$IV$136,[45]Option1!$A$141:$IV$141,[45]Option1!#REF!,[45]Option1!$A$160:$IV$163</definedName>
    <definedName name="proposal_hide" localSheetId="5">[45]Option1!$A$5:$IV$17,[45]Option1!$A$45:$IV$54,[45]Option1!$A$62:$IV$65,[45]Option1!#REF!,[45]Option1!$A$88:$IV$95,[45]Option1!$A$111:$IV$114,[45]Option1!$A$114:$IV$126,[45]Option1!#REF!,[45]Option1!$A$129:$IV$129,[45]Option1!$A$136:$IV$136,[45]Option1!$A$141:$IV$141,[45]Option1!#REF!,[45]Option1!$A$160:$IV$163</definedName>
    <definedName name="proposal_hide">[45]Option1!$A$5:$IV$17,[45]Option1!$A$45:$IV$54,[45]Option1!$A$62:$IV$65,[45]Option1!#REF!,[45]Option1!$A$88:$IV$95,[45]Option1!$A$111:$IV$114,[45]Option1!$A$114:$IV$126,[45]Option1!#REF!,[45]Option1!$A$129:$IV$129,[45]Option1!$A$136:$IV$136,[45]Option1!$A$141:$IV$141,[45]Option1!#REF!,[45]Option1!$A$160:$IV$163</definedName>
    <definedName name="proposal_hide_lines" localSheetId="11">[45]Option1!$A$5:$IV$17,[45]Option1!$A$45:$IV$54,[45]Option1!$A$62:$IV$65,[45]Option1!#REF!,[45]Option1!$A$88:$IV$95,[45]Option1!$A$111:$IV$114,[45]Option1!$A$114:$IV$126,[45]Option1!$A$129:$IV$129,[45]Option1!#REF!,[45]Option1!$A$136:$IV$136,[45]Option1!$A$141:$IV$141,[45]Option1!$A$155:$IV$155,[45]Option1!$A$160:$IV$163</definedName>
    <definedName name="proposal_hide_lines" localSheetId="8">[45]Option1!$A$5:$IV$17,[45]Option1!$A$45:$IV$54,[45]Option1!$A$62:$IV$65,[45]Option1!#REF!,[45]Option1!$A$88:$IV$95,[45]Option1!$A$111:$IV$114,[45]Option1!$A$114:$IV$126,[45]Option1!$A$129:$IV$129,[45]Option1!#REF!,[45]Option1!$A$136:$IV$136,[45]Option1!$A$141:$IV$141,[45]Option1!$A$155:$IV$155,[45]Option1!$A$160:$IV$163</definedName>
    <definedName name="proposal_hide_lines" localSheetId="7">[45]Option1!$A$5:$IV$17,[45]Option1!$A$45:$IV$54,[45]Option1!$A$62:$IV$65,[45]Option1!#REF!,[45]Option1!$A$88:$IV$95,[45]Option1!$A$111:$IV$114,[45]Option1!$A$114:$IV$126,[45]Option1!$A$129:$IV$129,[45]Option1!#REF!,[45]Option1!$A$136:$IV$136,[45]Option1!$A$141:$IV$141,[45]Option1!$A$155:$IV$155,[45]Option1!$A$160:$IV$163</definedName>
    <definedName name="proposal_hide_lines" localSheetId="9">[45]Option1!$A$5:$IV$17,[45]Option1!$A$45:$IV$54,[45]Option1!$A$62:$IV$65,[45]Option1!#REF!,[45]Option1!$A$88:$IV$95,[45]Option1!$A$111:$IV$114,[45]Option1!$A$114:$IV$126,[45]Option1!$A$129:$IV$129,[45]Option1!#REF!,[45]Option1!$A$136:$IV$136,[45]Option1!$A$141:$IV$141,[45]Option1!$A$155:$IV$155,[45]Option1!$A$160:$IV$163</definedName>
    <definedName name="proposal_hide_lines" localSheetId="10">[45]Option1!$A$5:$IV$17,[45]Option1!$A$45:$IV$54,[45]Option1!$A$62:$IV$65,[45]Option1!#REF!,[45]Option1!$A$88:$IV$95,[45]Option1!$A$111:$IV$114,[45]Option1!$A$114:$IV$126,[45]Option1!$A$129:$IV$129,[45]Option1!#REF!,[45]Option1!$A$136:$IV$136,[45]Option1!$A$141:$IV$141,[45]Option1!$A$155:$IV$155,[45]Option1!$A$160:$IV$163</definedName>
    <definedName name="proposal_hide_lines" localSheetId="12">[45]Option1!$A$5:$IV$17,[45]Option1!$A$45:$IV$54,[45]Option1!$A$62:$IV$65,[45]Option1!#REF!,[45]Option1!$A$88:$IV$95,[45]Option1!$A$111:$IV$114,[45]Option1!$A$114:$IV$126,[45]Option1!$A$129:$IV$129,[45]Option1!#REF!,[45]Option1!$A$136:$IV$136,[45]Option1!$A$141:$IV$141,[45]Option1!$A$155:$IV$155,[45]Option1!$A$160:$IV$163</definedName>
    <definedName name="proposal_hide_lines" localSheetId="3">[45]Option1!$A$5:$IV$17,[45]Option1!$A$45:$IV$54,[45]Option1!$A$62:$IV$65,[45]Option1!#REF!,[45]Option1!$A$88:$IV$95,[45]Option1!$A$111:$IV$114,[45]Option1!$A$114:$IV$126,[45]Option1!$A$129:$IV$129,[45]Option1!#REF!,[45]Option1!$A$136:$IV$136,[45]Option1!$A$141:$IV$141,[45]Option1!$A$155:$IV$155,[45]Option1!$A$160:$IV$163</definedName>
    <definedName name="proposal_hide_lines" localSheetId="0">[45]Option1!$A$5:$IV$17,[45]Option1!$A$45:$IV$54,[45]Option1!$A$62:$IV$65,[45]Option1!#REF!,[45]Option1!$A$88:$IV$95,[45]Option1!$A$111:$IV$114,[45]Option1!$A$114:$IV$126,[45]Option1!$A$129:$IV$129,[45]Option1!#REF!,[45]Option1!$A$136:$IV$136,[45]Option1!$A$141:$IV$141,[45]Option1!$A$155:$IV$155,[45]Option1!$A$160:$IV$163</definedName>
    <definedName name="proposal_hide_lines" localSheetId="1">[45]Option1!$A$5:$IV$17,[45]Option1!$A$45:$IV$54,[45]Option1!$A$62:$IV$65,[45]Option1!#REF!,[45]Option1!$A$88:$IV$95,[45]Option1!$A$111:$IV$114,[45]Option1!$A$114:$IV$126,[45]Option1!$A$129:$IV$129,[45]Option1!#REF!,[45]Option1!$A$136:$IV$136,[45]Option1!$A$141:$IV$141,[45]Option1!$A$155:$IV$155,[45]Option1!$A$160:$IV$163</definedName>
    <definedName name="proposal_hide_lines" localSheetId="5">[45]Option1!$A$5:$IV$17,[45]Option1!$A$45:$IV$54,[45]Option1!$A$62:$IV$65,[45]Option1!#REF!,[45]Option1!$A$88:$IV$95,[45]Option1!$A$111:$IV$114,[45]Option1!$A$114:$IV$126,[45]Option1!$A$129:$IV$129,[45]Option1!#REF!,[45]Option1!$A$136:$IV$136,[45]Option1!$A$141:$IV$141,[45]Option1!$A$155:$IV$155,[45]Option1!$A$160:$IV$163</definedName>
    <definedName name="proposal_hide_lines">[45]Option1!$A$5:$IV$17,[45]Option1!$A$45:$IV$54,[45]Option1!$A$62:$IV$65,[45]Option1!#REF!,[45]Option1!$A$88:$IV$95,[45]Option1!$A$111:$IV$114,[45]Option1!$A$114:$IV$126,[45]Option1!$A$129:$IV$129,[45]Option1!#REF!,[45]Option1!$A$136:$IV$136,[45]Option1!$A$141:$IV$141,[45]Option1!$A$155:$IV$155,[45]Option1!$A$160:$IV$163</definedName>
    <definedName name="proposal_hide1">[9]General!$A$16:$IV$22,[9]General!$A$25:$IV$25</definedName>
    <definedName name="proposal_numbers">[14]Hidfac!$A$223</definedName>
    <definedName name="pros_end">[15]Hidfac!$B$438</definedName>
    <definedName name="pros_inc">[9]Calcs!$R$106</definedName>
    <definedName name="pros_increase">[9]Calcs!$R$107</definedName>
    <definedName name="PROS_LANGUAGE">[8]RateSheet!$A$41:$IV$59</definedName>
    <definedName name="PROS_RATES1">[8]RateSheet!$D$1:$D$65536</definedName>
    <definedName name="pros_rates2">[8]RateSheet!$G$1:$G$65536</definedName>
    <definedName name="pros_rates3">[8]RateSheet!$J$1:$J$65536</definedName>
    <definedName name="pros_rates4">[8]RateSheet!$M$1:$M$65536</definedName>
    <definedName name="pros_rates5">[8]RateSheet!$P$1:$P$65536</definedName>
    <definedName name="pros_row1">[8]RateSheet!$A$54:$IV$54</definedName>
    <definedName name="pros_row2">[8]RateSheet!$A$59:$IV$59</definedName>
    <definedName name="pros_tax">[9]Calcs!$R$103</definedName>
    <definedName name="ptrend" localSheetId="11">#REF!</definedName>
    <definedName name="ptrend" localSheetId="8">#REF!</definedName>
    <definedName name="ptrend" localSheetId="7">#REF!</definedName>
    <definedName name="ptrend" localSheetId="9">#REF!</definedName>
    <definedName name="ptrend" localSheetId="10">#REF!</definedName>
    <definedName name="ptrend" localSheetId="12">#REF!</definedName>
    <definedName name="ptrend" localSheetId="3">#REF!</definedName>
    <definedName name="ptrend" localSheetId="1">#REF!</definedName>
    <definedName name="ptrend" localSheetId="5">#REF!</definedName>
    <definedName name="ptrend">#REF!</definedName>
    <definedName name="PulaskiCounty" localSheetId="11">#REF!</definedName>
    <definedName name="PulaskiCounty" localSheetId="8">#REF!</definedName>
    <definedName name="PulaskiCounty" localSheetId="7">#REF!</definedName>
    <definedName name="PulaskiCounty" localSheetId="9">#REF!</definedName>
    <definedName name="PulaskiCounty" localSheetId="10">#REF!</definedName>
    <definedName name="PulaskiCounty" localSheetId="12">#REF!</definedName>
    <definedName name="PulaskiCounty" localSheetId="3">#REF!</definedName>
    <definedName name="PulaskiCounty" localSheetId="1">#REF!</definedName>
    <definedName name="PulaskiCounty" localSheetId="5">#REF!</definedName>
    <definedName name="PulaskiCounty">#REF!</definedName>
    <definedName name="PulaskiSchools" localSheetId="11">#REF!</definedName>
    <definedName name="PulaskiSchools" localSheetId="8">#REF!</definedName>
    <definedName name="PulaskiSchools" localSheetId="7">#REF!</definedName>
    <definedName name="PulaskiSchools" localSheetId="9">#REF!</definedName>
    <definedName name="PulaskiSchools" localSheetId="10">#REF!</definedName>
    <definedName name="PulaskiSchools" localSheetId="12">#REF!</definedName>
    <definedName name="PulaskiSchools" localSheetId="3">#REF!</definedName>
    <definedName name="PulaskiSchools" localSheetId="1">#REF!</definedName>
    <definedName name="PulaskiSchools" localSheetId="5">#REF!</definedName>
    <definedName name="PulaskiSchools">#REF!</definedName>
    <definedName name="q" hidden="1">{#N/A,#N/A,FALSE,"Summary Trigon Pay";#N/A,#N/A,FALSE,"Summary Total Pay";#N/A,#N/A,FALSE,"Budget Trigon Pay";#N/A,#N/A,FALSE,"Budget Total Pay";#N/A,#N/A,FALSE,"YTD Compare Trigon Pay";#N/A,#N/A,FALSE,"YTD Compare Total Pay";#N/A,#N/A,FALSE,"Monthly Trigon Pay";#N/A,#N/A,FALSE,"Monthly Total Pay";#N/A,#N/A,FALSE,"R12 Total Pay Graphs";#N/A,#N/A,FALSE,"R12 PatPay Graphs";#N/A,#N/A,FALSE,"Monthly FI Graphs";#N/A,#N/A,FALSE,"Monthly FO Graphs";#N/A,#N/A,FALSE,"Monthly PI Graphs";#N/A,#N/A,FALSE,"Monthly PO Graphs";#N/A,#N/A,FALSE,"Monthly DR Graphs"}</definedName>
    <definedName name="quad" localSheetId="1" hidden="1">{#N/A,#N/A,FALSE,"Medical Ratio"}</definedName>
    <definedName name="quad" hidden="1">{#N/A,#N/A,FALSE,"Medical Ratio"}</definedName>
    <definedName name="Query3" localSheetId="11">#REF!</definedName>
    <definedName name="Query3" localSheetId="8">#REF!</definedName>
    <definedName name="Query3" localSheetId="7">#REF!</definedName>
    <definedName name="Query3" localSheetId="9">#REF!</definedName>
    <definedName name="Query3" localSheetId="10">#REF!</definedName>
    <definedName name="Query3" localSheetId="12">#REF!</definedName>
    <definedName name="Query3" localSheetId="3">#REF!</definedName>
    <definedName name="Query3" localSheetId="1">#REF!</definedName>
    <definedName name="Query3" localSheetId="5">#REF!</definedName>
    <definedName name="Query3">#REF!</definedName>
    <definedName name="Query4" localSheetId="11">#REF!</definedName>
    <definedName name="Query4" localSheetId="8">#REF!</definedName>
    <definedName name="Query4" localSheetId="7">#REF!</definedName>
    <definedName name="Query4" localSheetId="9">#REF!</definedName>
    <definedName name="Query4" localSheetId="10">#REF!</definedName>
    <definedName name="Query4" localSheetId="12">#REF!</definedName>
    <definedName name="Query4" localSheetId="3">#REF!</definedName>
    <definedName name="Query4" localSheetId="1">#REF!</definedName>
    <definedName name="Query4" localSheetId="5">#REF!</definedName>
    <definedName name="Query4">#REF!</definedName>
    <definedName name="QUES" localSheetId="11">#REF!</definedName>
    <definedName name="QUES" localSheetId="8">#REF!</definedName>
    <definedName name="QUES" localSheetId="7">#REF!</definedName>
    <definedName name="QUES" localSheetId="9">#REF!</definedName>
    <definedName name="QUES" localSheetId="10">#REF!</definedName>
    <definedName name="QUES" localSheetId="12">#REF!</definedName>
    <definedName name="QUES" localSheetId="3">#REF!</definedName>
    <definedName name="QUES" localSheetId="1">#REF!</definedName>
    <definedName name="QUES" localSheetId="5">#REF!</definedName>
    <definedName name="QUES">#REF!</definedName>
    <definedName name="R_CARVEOUT" localSheetId="11">[8]RateSheet!#REF!</definedName>
    <definedName name="R_CARVEOUT" localSheetId="8">[8]RateSheet!#REF!</definedName>
    <definedName name="R_CARVEOUT" localSheetId="7">[8]RateSheet!#REF!</definedName>
    <definedName name="R_CARVEOUT" localSheetId="9">[8]RateSheet!#REF!</definedName>
    <definedName name="R_CARVEOUT" localSheetId="10">[8]RateSheet!#REF!</definedName>
    <definedName name="R_CARVEOUT" localSheetId="12">[8]RateSheet!#REF!</definedName>
    <definedName name="R_CARVEOUT" localSheetId="3">[8]RateSheet!#REF!</definedName>
    <definedName name="R_CARVEOUT" localSheetId="0">[8]RateSheet!#REF!</definedName>
    <definedName name="R_CARVEOUT" localSheetId="1">[8]RateSheet!#REF!</definedName>
    <definedName name="R_CARVEOUT" localSheetId="5">[8]RateSheet!#REF!</definedName>
    <definedName name="R_CARVEOUT">[8]RateSheet!#REF!</definedName>
    <definedName name="R_CHILD" localSheetId="11">[8]RateSheet!#REF!</definedName>
    <definedName name="R_CHILD" localSheetId="8">[8]RateSheet!#REF!</definedName>
    <definedName name="R_CHILD" localSheetId="7">[8]RateSheet!#REF!</definedName>
    <definedName name="R_CHILD" localSheetId="9">[8]RateSheet!#REF!</definedName>
    <definedName name="R_CHILD" localSheetId="10">[8]RateSheet!#REF!</definedName>
    <definedName name="R_CHILD" localSheetId="12">[8]RateSheet!#REF!</definedName>
    <definedName name="R_CHILD" localSheetId="3">[8]RateSheet!#REF!</definedName>
    <definedName name="R_CHILD" localSheetId="0">[8]RateSheet!#REF!</definedName>
    <definedName name="R_CHILD" localSheetId="1">[8]RateSheet!#REF!</definedName>
    <definedName name="R_CHILD" localSheetId="5">[8]RateSheet!#REF!</definedName>
    <definedName name="R_CHILD">[8]RateSheet!#REF!</definedName>
    <definedName name="R_CHILDREN" localSheetId="11">[8]RateSheet!#REF!</definedName>
    <definedName name="R_CHILDREN" localSheetId="8">[8]RateSheet!#REF!</definedName>
    <definedName name="R_CHILDREN" localSheetId="7">[8]RateSheet!#REF!</definedName>
    <definedName name="R_CHILDREN" localSheetId="9">[8]RateSheet!#REF!</definedName>
    <definedName name="R_CHILDREN" localSheetId="10">[8]RateSheet!#REF!</definedName>
    <definedName name="R_CHILDREN" localSheetId="12">[8]RateSheet!#REF!</definedName>
    <definedName name="R_CHILDREN" localSheetId="3">[8]RateSheet!#REF!</definedName>
    <definedName name="R_CHILDREN" localSheetId="0">[8]RateSheet!#REF!</definedName>
    <definedName name="R_CHILDREN" localSheetId="1">[8]RateSheet!#REF!</definedName>
    <definedName name="R_CHILDREN" localSheetId="5">[8]RateSheet!#REF!</definedName>
    <definedName name="R_CHILDREN">[8]RateSheet!#REF!</definedName>
    <definedName name="R_FAMILY">[8]RateSheet!$A$28:$IV$28</definedName>
    <definedName name="R_SPOUSE" localSheetId="11">[8]RateSheet!#REF!</definedName>
    <definedName name="R_SPOUSE" localSheetId="8">[8]RateSheet!#REF!</definedName>
    <definedName name="R_SPOUSE" localSheetId="7">[8]RateSheet!#REF!</definedName>
    <definedName name="R_SPOUSE" localSheetId="9">[8]RateSheet!#REF!</definedName>
    <definedName name="R_SPOUSE" localSheetId="10">[8]RateSheet!#REF!</definedName>
    <definedName name="R_SPOUSE" localSheetId="12">[8]RateSheet!#REF!</definedName>
    <definedName name="R_SPOUSE" localSheetId="3">[8]RateSheet!#REF!</definedName>
    <definedName name="R_SPOUSE" localSheetId="0">[8]RateSheet!#REF!</definedName>
    <definedName name="R_SPOUSE" localSheetId="1">[8]RateSheet!#REF!</definedName>
    <definedName name="R_SPOUSE" localSheetId="5">[8]RateSheet!#REF!</definedName>
    <definedName name="R_SPOUSE">[8]RateSheet!#REF!</definedName>
    <definedName name="RANGE1">'[46]ExpProj-Aug Co Schools'!$F$11:$H$105</definedName>
    <definedName name="RANGE2" localSheetId="11">#REF!</definedName>
    <definedName name="RANGE2" localSheetId="8">#REF!</definedName>
    <definedName name="RANGE2" localSheetId="7">#REF!</definedName>
    <definedName name="RANGE2" localSheetId="9">#REF!</definedName>
    <definedName name="RANGE2" localSheetId="10">#REF!</definedName>
    <definedName name="RANGE2" localSheetId="12">#REF!</definedName>
    <definedName name="RANGE2" localSheetId="3">#REF!</definedName>
    <definedName name="RANGE2" localSheetId="0">#REF!</definedName>
    <definedName name="RANGE2" localSheetId="1">#REF!</definedName>
    <definedName name="RANGE2" localSheetId="5">#REF!</definedName>
    <definedName name="RANGE2">#REF!</definedName>
    <definedName name="RANGE3" localSheetId="11">#REF!</definedName>
    <definedName name="RANGE3" localSheetId="8">#REF!</definedName>
    <definedName name="RANGE3" localSheetId="7">#REF!</definedName>
    <definedName name="RANGE3" localSheetId="9">#REF!</definedName>
    <definedName name="RANGE3" localSheetId="10">#REF!</definedName>
    <definedName name="RANGE3" localSheetId="12">#REF!</definedName>
    <definedName name="RANGE3" localSheetId="3">#REF!</definedName>
    <definedName name="RANGE3" localSheetId="0">#REF!</definedName>
    <definedName name="RANGE3" localSheetId="1">#REF!</definedName>
    <definedName name="RANGE3" localSheetId="5">#REF!</definedName>
    <definedName name="RANGE3">#REF!</definedName>
    <definedName name="RANGE4" localSheetId="11">#REF!</definedName>
    <definedName name="RANGE4" localSheetId="8">#REF!</definedName>
    <definedName name="RANGE4" localSheetId="7">#REF!</definedName>
    <definedName name="RANGE4" localSheetId="9">#REF!</definedName>
    <definedName name="RANGE4" localSheetId="10">#REF!</definedName>
    <definedName name="RANGE4" localSheetId="12">#REF!</definedName>
    <definedName name="RANGE4" localSheetId="3">#REF!</definedName>
    <definedName name="RANGE4" localSheetId="0">#REF!</definedName>
    <definedName name="RANGE4" localSheetId="1">#REF!</definedName>
    <definedName name="RANGE4" localSheetId="5">#REF!</definedName>
    <definedName name="RANGE4">#REF!</definedName>
    <definedName name="RAPPAHANNOCK" localSheetId="11">#REF!</definedName>
    <definedName name="RAPPAHANNOCK" localSheetId="8">#REF!</definedName>
    <definedName name="RAPPAHANNOCK" localSheetId="7">#REF!</definedName>
    <definedName name="RAPPAHANNOCK" localSheetId="9">#REF!</definedName>
    <definedName name="RAPPAHANNOCK" localSheetId="10">#REF!</definedName>
    <definedName name="RAPPAHANNOCK" localSheetId="12">#REF!</definedName>
    <definedName name="RAPPAHANNOCK" localSheetId="3">#REF!</definedName>
    <definedName name="RAPPAHANNOCK" localSheetId="1">#REF!</definedName>
    <definedName name="RAPPAHANNOCK" localSheetId="5">#REF!</definedName>
    <definedName name="RAPPAHANNOCK">#REF!</definedName>
    <definedName name="rate_500_asl" localSheetId="11">#REF!</definedName>
    <definedName name="rate_500_asl" localSheetId="8">#REF!</definedName>
    <definedName name="rate_500_asl" localSheetId="7">#REF!</definedName>
    <definedName name="rate_500_asl" localSheetId="9">#REF!</definedName>
    <definedName name="rate_500_asl" localSheetId="10">#REF!</definedName>
    <definedName name="rate_500_asl" localSheetId="12">#REF!</definedName>
    <definedName name="rate_500_asl" localSheetId="3">#REF!</definedName>
    <definedName name="rate_500_asl" localSheetId="1">#REF!</definedName>
    <definedName name="rate_500_asl" localSheetId="5">#REF!</definedName>
    <definedName name="rate_500_asl">#REF!</definedName>
    <definedName name="rate_500_aso" localSheetId="11">#REF!</definedName>
    <definedName name="rate_500_aso" localSheetId="8">#REF!</definedName>
    <definedName name="rate_500_aso" localSheetId="7">#REF!</definedName>
    <definedName name="rate_500_aso" localSheetId="9">#REF!</definedName>
    <definedName name="rate_500_aso" localSheetId="10">#REF!</definedName>
    <definedName name="rate_500_aso" localSheetId="12">#REF!</definedName>
    <definedName name="rate_500_aso" localSheetId="3">#REF!</definedName>
    <definedName name="rate_500_aso" localSheetId="1">#REF!</definedName>
    <definedName name="rate_500_aso" localSheetId="5">#REF!</definedName>
    <definedName name="rate_500_aso">#REF!</definedName>
    <definedName name="rate_500_min" localSheetId="11">#REF!</definedName>
    <definedName name="rate_500_min" localSheetId="8">#REF!</definedName>
    <definedName name="rate_500_min" localSheetId="7">#REF!</definedName>
    <definedName name="rate_500_min" localSheetId="9">#REF!</definedName>
    <definedName name="rate_500_min" localSheetId="10">#REF!</definedName>
    <definedName name="rate_500_min" localSheetId="12">#REF!</definedName>
    <definedName name="rate_500_min" localSheetId="3">#REF!</definedName>
    <definedName name="rate_500_min" localSheetId="1">#REF!</definedName>
    <definedName name="rate_500_min" localSheetId="5">#REF!</definedName>
    <definedName name="rate_500_min">#REF!</definedName>
    <definedName name="rate_500_options" localSheetId="11">#REF!</definedName>
    <definedName name="rate_500_options" localSheetId="8">#REF!</definedName>
    <definedName name="rate_500_options" localSheetId="7">#REF!</definedName>
    <definedName name="rate_500_options" localSheetId="9">#REF!</definedName>
    <definedName name="rate_500_options" localSheetId="10">#REF!</definedName>
    <definedName name="rate_500_options" localSheetId="12">#REF!</definedName>
    <definedName name="rate_500_options" localSheetId="3">#REF!</definedName>
    <definedName name="rate_500_options" localSheetId="1">#REF!</definedName>
    <definedName name="rate_500_options" localSheetId="5">#REF!</definedName>
    <definedName name="rate_500_options">#REF!</definedName>
    <definedName name="rate_blank_ees1">'[9]Rate Review'!$E$96:$E$106</definedName>
    <definedName name="rate_blank_ees2">'[9]Rate Review'!$G$96:$G$106</definedName>
    <definedName name="rate_carveout" localSheetId="11">'[47]Rate Sheet'!#REF!</definedName>
    <definedName name="rate_carveout" localSheetId="8">'[47]Rate Sheet'!#REF!</definedName>
    <definedName name="rate_carveout" localSheetId="7">'[47]Rate Sheet'!#REF!</definedName>
    <definedName name="rate_carveout" localSheetId="9">'[47]Rate Sheet'!#REF!</definedName>
    <definedName name="rate_carveout" localSheetId="10">'[47]Rate Sheet'!#REF!</definedName>
    <definedName name="rate_carveout" localSheetId="12">'[47]Rate Sheet'!#REF!</definedName>
    <definedName name="rate_carveout" localSheetId="3">'[47]Rate Sheet'!#REF!</definedName>
    <definedName name="rate_carveout" localSheetId="0">'[47]Rate Sheet'!#REF!</definedName>
    <definedName name="rate_carveout" localSheetId="1">'[47]Rate Sheet'!#REF!</definedName>
    <definedName name="rate_carveout" localSheetId="5">'[47]Rate Sheet'!#REF!</definedName>
    <definedName name="rate_carveout">'[47]Rate Sheet'!#REF!</definedName>
    <definedName name="RATE_CRED_LANG">[8]RateSheet!$A$54:$IV$59</definedName>
    <definedName name="rate_ees2" localSheetId="11">#REF!</definedName>
    <definedName name="rate_ees2" localSheetId="8">#REF!</definedName>
    <definedName name="rate_ees2" localSheetId="7">#REF!</definedName>
    <definedName name="rate_ees2" localSheetId="9">#REF!</definedName>
    <definedName name="rate_ees2" localSheetId="10">#REF!</definedName>
    <definedName name="rate_ees2" localSheetId="12">#REF!</definedName>
    <definedName name="rate_ees2" localSheetId="3">#REF!</definedName>
    <definedName name="rate_ees2" localSheetId="1">#REF!</definedName>
    <definedName name="rate_ees2" localSheetId="5">#REF!</definedName>
    <definedName name="rate_ees2">#REF!</definedName>
    <definedName name="rate_ees3" localSheetId="11">#REF!</definedName>
    <definedName name="rate_ees3" localSheetId="8">#REF!</definedName>
    <definedName name="rate_ees3" localSheetId="7">#REF!</definedName>
    <definedName name="rate_ees3" localSheetId="9">#REF!</definedName>
    <definedName name="rate_ees3" localSheetId="10">#REF!</definedName>
    <definedName name="rate_ees3" localSheetId="12">#REF!</definedName>
    <definedName name="rate_ees3" localSheetId="3">#REF!</definedName>
    <definedName name="rate_ees3" localSheetId="1">#REF!</definedName>
    <definedName name="rate_ees3" localSheetId="5">#REF!</definedName>
    <definedName name="rate_ees3">#REF!</definedName>
    <definedName name="rate_ees4" localSheetId="11">#REF!</definedName>
    <definedName name="rate_ees4" localSheetId="8">#REF!</definedName>
    <definedName name="rate_ees4" localSheetId="7">#REF!</definedName>
    <definedName name="rate_ees4" localSheetId="9">#REF!</definedName>
    <definedName name="rate_ees4" localSheetId="10">#REF!</definedName>
    <definedName name="rate_ees4" localSheetId="12">#REF!</definedName>
    <definedName name="rate_ees4" localSheetId="3">#REF!</definedName>
    <definedName name="rate_ees4" localSheetId="1">#REF!</definedName>
    <definedName name="rate_ees4" localSheetId="5">#REF!</definedName>
    <definedName name="rate_ees4">#REF!</definedName>
    <definedName name="rate_family" localSheetId="11">'[48]Rate Sheet'!#REF!</definedName>
    <definedName name="rate_family" localSheetId="8">'[48]Rate Sheet'!#REF!</definedName>
    <definedName name="rate_family" localSheetId="7">'[48]Rate Sheet'!#REF!</definedName>
    <definedName name="rate_family" localSheetId="9">'[48]Rate Sheet'!#REF!</definedName>
    <definedName name="rate_family" localSheetId="10">'[48]Rate Sheet'!#REF!</definedName>
    <definedName name="rate_family" localSheetId="12">'[48]Rate Sheet'!#REF!</definedName>
    <definedName name="rate_family" localSheetId="3">'[48]Rate Sheet'!#REF!</definedName>
    <definedName name="rate_family" localSheetId="0">'[48]Rate Sheet'!#REF!</definedName>
    <definedName name="rate_family" localSheetId="1">'[48]Rate Sheet'!#REF!</definedName>
    <definedName name="rate_family" localSheetId="5">'[48]Rate Sheet'!#REF!</definedName>
    <definedName name="rate_family">'[48]Rate Sheet'!#REF!</definedName>
    <definedName name="rate_five">[8]RateSheet!$P$19</definedName>
    <definedName name="rate_four">[8]RateSheet!$M$19</definedName>
    <definedName name="rate_hmc" localSheetId="11">[13]RateSheet!#REF!</definedName>
    <definedName name="rate_hmc" localSheetId="8">[13]RateSheet!#REF!</definedName>
    <definedName name="rate_hmc" localSheetId="7">[13]RateSheet!#REF!</definedName>
    <definedName name="rate_hmc" localSheetId="9">[13]RateSheet!#REF!</definedName>
    <definedName name="rate_hmc" localSheetId="10">[13]RateSheet!#REF!</definedName>
    <definedName name="rate_hmc" localSheetId="12">[13]RateSheet!#REF!</definedName>
    <definedName name="rate_hmc" localSheetId="3">[13]RateSheet!#REF!</definedName>
    <definedName name="rate_hmc" localSheetId="0">[13]RateSheet!#REF!</definedName>
    <definedName name="rate_hmc" localSheetId="1">[13]RateSheet!#REF!</definedName>
    <definedName name="rate_hmc" localSheetId="5">[13]RateSheet!#REF!</definedName>
    <definedName name="rate_hmc">[13]RateSheet!#REF!</definedName>
    <definedName name="RATE_NON_STANDARD">[8]RateSheet!$A$51:$IV$51</definedName>
    <definedName name="rate_place1" localSheetId="11">#REF!</definedName>
    <definedName name="rate_place1" localSheetId="8">#REF!</definedName>
    <definedName name="rate_place1" localSheetId="7">#REF!</definedName>
    <definedName name="rate_place1" localSheetId="9">#REF!</definedName>
    <definedName name="rate_place1" localSheetId="10">#REF!</definedName>
    <definedName name="rate_place1" localSheetId="12">#REF!</definedName>
    <definedName name="rate_place1" localSheetId="3">#REF!</definedName>
    <definedName name="rate_place1" localSheetId="1">#REF!</definedName>
    <definedName name="rate_place1" localSheetId="5">#REF!</definedName>
    <definedName name="rate_place1">#REF!</definedName>
    <definedName name="rate_place2" localSheetId="11">#REF!</definedName>
    <definedName name="rate_place2" localSheetId="8">#REF!</definedName>
    <definedName name="rate_place2" localSheetId="7">#REF!</definedName>
    <definedName name="rate_place2" localSheetId="9">#REF!</definedName>
    <definedName name="rate_place2" localSheetId="10">#REF!</definedName>
    <definedName name="rate_place2" localSheetId="12">#REF!</definedName>
    <definedName name="rate_place2" localSheetId="3">#REF!</definedName>
    <definedName name="rate_place2" localSheetId="1">#REF!</definedName>
    <definedName name="rate_place2" localSheetId="5">#REF!</definedName>
    <definedName name="rate_place2">#REF!</definedName>
    <definedName name="rate_place3" localSheetId="11">#REF!</definedName>
    <definedName name="rate_place3" localSheetId="8">#REF!</definedName>
    <definedName name="rate_place3" localSheetId="7">#REF!</definedName>
    <definedName name="rate_place3" localSheetId="9">#REF!</definedName>
    <definedName name="rate_place3" localSheetId="10">#REF!</definedName>
    <definedName name="rate_place3" localSheetId="12">#REF!</definedName>
    <definedName name="rate_place3" localSheetId="3">#REF!</definedName>
    <definedName name="rate_place3" localSheetId="1">#REF!</definedName>
    <definedName name="rate_place3" localSheetId="5">#REF!</definedName>
    <definedName name="rate_place3">#REF!</definedName>
    <definedName name="rate_place4" localSheetId="11">#REF!</definedName>
    <definedName name="rate_place4" localSheetId="8">#REF!</definedName>
    <definedName name="rate_place4" localSheetId="7">#REF!</definedName>
    <definedName name="rate_place4" localSheetId="9">#REF!</definedName>
    <definedName name="rate_place4" localSheetId="10">#REF!</definedName>
    <definedName name="rate_place4" localSheetId="12">#REF!</definedName>
    <definedName name="rate_place4" localSheetId="3">#REF!</definedName>
    <definedName name="rate_place4" localSheetId="1">#REF!</definedName>
    <definedName name="rate_place4" localSheetId="5">#REF!</definedName>
    <definedName name="rate_place4">#REF!</definedName>
    <definedName name="rate_place5" localSheetId="11">#REF!</definedName>
    <definedName name="rate_place5" localSheetId="8">#REF!</definedName>
    <definedName name="rate_place5" localSheetId="7">#REF!</definedName>
    <definedName name="rate_place5" localSheetId="9">#REF!</definedName>
    <definedName name="rate_place5" localSheetId="10">#REF!</definedName>
    <definedName name="rate_place5" localSheetId="12">#REF!</definedName>
    <definedName name="rate_place5" localSheetId="3">#REF!</definedName>
    <definedName name="rate_place5" localSheetId="1">#REF!</definedName>
    <definedName name="rate_place5" localSheetId="5">#REF!</definedName>
    <definedName name="rate_place5">#REF!</definedName>
    <definedName name="rate_range">[8]RateSheet!$B$1:$S$81</definedName>
    <definedName name="RATE_STANDARDS?">[8]RateSheet!$U$51</definedName>
    <definedName name="rate_three">[8]RateSheet!$J$19</definedName>
    <definedName name="rate_two">[8]RateSheet!$G$19</definedName>
    <definedName name="ratecomp1" localSheetId="11">#REF!</definedName>
    <definedName name="ratecomp1" localSheetId="8">#REF!</definedName>
    <definedName name="ratecomp1" localSheetId="7">#REF!</definedName>
    <definedName name="ratecomp1" localSheetId="9">#REF!</definedName>
    <definedName name="ratecomp1" localSheetId="10">#REF!</definedName>
    <definedName name="ratecomp1" localSheetId="12">#REF!</definedName>
    <definedName name="ratecomp1" localSheetId="3">#REF!</definedName>
    <definedName name="ratecomp1" localSheetId="1">#REF!</definedName>
    <definedName name="ratecomp1" localSheetId="5">#REF!</definedName>
    <definedName name="ratecomp1">#REF!</definedName>
    <definedName name="ratecomp2" localSheetId="11">#REF!</definedName>
    <definedName name="ratecomp2" localSheetId="8">#REF!</definedName>
    <definedName name="ratecomp2" localSheetId="7">#REF!</definedName>
    <definedName name="ratecomp2" localSheetId="9">#REF!</definedName>
    <definedName name="ratecomp2" localSheetId="10">#REF!</definedName>
    <definedName name="ratecomp2" localSheetId="12">#REF!</definedName>
    <definedName name="ratecomp2" localSheetId="3">#REF!</definedName>
    <definedName name="ratecomp2" localSheetId="1">#REF!</definedName>
    <definedName name="ratecomp2" localSheetId="5">#REF!</definedName>
    <definedName name="ratecomp2">#REF!</definedName>
    <definedName name="ratecomp3" localSheetId="11">#REF!</definedName>
    <definedName name="ratecomp3" localSheetId="8">#REF!</definedName>
    <definedName name="ratecomp3" localSheetId="7">#REF!</definedName>
    <definedName name="ratecomp3" localSheetId="9">#REF!</definedName>
    <definedName name="ratecomp3" localSheetId="10">#REF!</definedName>
    <definedName name="ratecomp3" localSheetId="12">#REF!</definedName>
    <definedName name="ratecomp3" localSheetId="3">#REF!</definedName>
    <definedName name="ratecomp3" localSheetId="1">#REF!</definedName>
    <definedName name="ratecomp3" localSheetId="5">#REF!</definedName>
    <definedName name="ratecomp3">#REF!</definedName>
    <definedName name="ratecomp4" localSheetId="11">#REF!</definedName>
    <definedName name="ratecomp4" localSheetId="8">#REF!</definedName>
    <definedName name="ratecomp4" localSheetId="7">#REF!</definedName>
    <definedName name="ratecomp4" localSheetId="9">#REF!</definedName>
    <definedName name="ratecomp4" localSheetId="10">#REF!</definedName>
    <definedName name="ratecomp4" localSheetId="12">#REF!</definedName>
    <definedName name="ratecomp4" localSheetId="3">#REF!</definedName>
    <definedName name="ratecomp4" localSheetId="1">#REF!</definedName>
    <definedName name="ratecomp4" localSheetId="5">#REF!</definedName>
    <definedName name="ratecomp4">#REF!</definedName>
    <definedName name="RateReview1Opt" localSheetId="11">[16]RateReview!#REF!</definedName>
    <definedName name="RateReview1Opt" localSheetId="8">[16]RateReview!#REF!</definedName>
    <definedName name="RateReview1Opt" localSheetId="7">[16]RateReview!#REF!</definedName>
    <definedName name="RateReview1Opt" localSheetId="9">[16]RateReview!#REF!</definedName>
    <definedName name="RateReview1Opt" localSheetId="10">[16]RateReview!#REF!</definedName>
    <definedName name="RateReview1Opt" localSheetId="12">[16]RateReview!#REF!</definedName>
    <definedName name="RateReview1Opt" localSheetId="3">[16]RateReview!#REF!</definedName>
    <definedName name="RateReview1Opt" localSheetId="5">[16]RateReview!#REF!</definedName>
    <definedName name="RateReview1Opt">[16]RateReview!#REF!</definedName>
    <definedName name="RateReviewEEone">[16]RateReview!$B$44,[16]RateReview!$B$62,[16]RateReview!$B$72,[16]RateReview!$B$87,[16]RateReview!$B$97,[16]RateReview!$B$106</definedName>
    <definedName name="RateReviewSIHide">[16]RateReview!$B$23:$B$38,[16]RateReview!$B$82:$C$135</definedName>
    <definedName name="RateRevTierHide">'[18]Rate Review'!$A$32,'[18]Rate Review'!$A$37,'[18]Rate Review'!$A$35,'[18]Rate Review'!$A$44,'[18]Rate Review'!$A$47,'[18]Rate Review'!$A$49,'[18]Rate Review'!$A$67,'[18]Rate Review'!$A$70,'[18]Rate Review'!$A$72</definedName>
    <definedName name="rates" localSheetId="11">'[49]Exec Supp Income Replacement'!#REF!</definedName>
    <definedName name="rates" localSheetId="8">'[49]Exec Supp Income Replacement'!#REF!</definedName>
    <definedName name="rates" localSheetId="7">'[49]Exec Supp Income Replacement'!#REF!</definedName>
    <definedName name="rates" localSheetId="9">'[49]Exec Supp Income Replacement'!#REF!</definedName>
    <definedName name="rates" localSheetId="10">'[49]Exec Supp Income Replacement'!#REF!</definedName>
    <definedName name="rates" localSheetId="12">'[49]Exec Supp Income Replacement'!#REF!</definedName>
    <definedName name="rates" localSheetId="3">'[49]Exec Supp Income Replacement'!#REF!</definedName>
    <definedName name="rates" localSheetId="5">'[49]Exec Supp Income Replacement'!#REF!</definedName>
    <definedName name="rates">'[49]Exec Supp Income Replacement'!#REF!</definedName>
    <definedName name="rates_asl_language" localSheetId="11">#REF!</definedName>
    <definedName name="rates_asl_language" localSheetId="8">#REF!</definedName>
    <definedName name="rates_asl_language" localSheetId="7">#REF!</definedName>
    <definedName name="rates_asl_language" localSheetId="9">#REF!</definedName>
    <definedName name="rates_asl_language" localSheetId="10">#REF!</definedName>
    <definedName name="rates_asl_language" localSheetId="12">#REF!</definedName>
    <definedName name="rates_asl_language" localSheetId="3">#REF!</definedName>
    <definedName name="rates_asl_language" localSheetId="1">#REF!</definedName>
    <definedName name="rates_asl_language" localSheetId="5">#REF!</definedName>
    <definedName name="rates_asl_language">#REF!</definedName>
    <definedName name="rates_asl_liability" localSheetId="11">#REF!</definedName>
    <definedName name="rates_asl_liability" localSheetId="8">#REF!</definedName>
    <definedName name="rates_asl_liability" localSheetId="7">#REF!</definedName>
    <definedName name="rates_asl_liability" localSheetId="9">#REF!</definedName>
    <definedName name="rates_asl_liability" localSheetId="10">#REF!</definedName>
    <definedName name="rates_asl_liability" localSheetId="12">#REF!</definedName>
    <definedName name="rates_asl_liability" localSheetId="3">#REF!</definedName>
    <definedName name="rates_asl_liability" localSheetId="1">#REF!</definedName>
    <definedName name="rates_asl_liability" localSheetId="5">#REF!</definedName>
    <definedName name="rates_asl_liability">#REF!</definedName>
    <definedName name="rates_ch?">'[9]Rate Review'!$D$126</definedName>
    <definedName name="rates_chr?">'[9]Rate Review'!$D$127</definedName>
    <definedName name="rates_clear_range" localSheetId="11">#REF!</definedName>
    <definedName name="rates_clear_range" localSheetId="8">#REF!</definedName>
    <definedName name="rates_clear_range" localSheetId="7">#REF!</definedName>
    <definedName name="rates_clear_range" localSheetId="9">#REF!</definedName>
    <definedName name="rates_clear_range" localSheetId="10">#REF!</definedName>
    <definedName name="rates_clear_range" localSheetId="12">#REF!</definedName>
    <definedName name="rates_clear_range" localSheetId="3">#REF!</definedName>
    <definedName name="rates_clear_range" localSheetId="1">#REF!</definedName>
    <definedName name="rates_clear_range" localSheetId="5">#REF!</definedName>
    <definedName name="rates_clear_range">#REF!</definedName>
    <definedName name="rates_co">'[9]Rate Review'!$D$130</definedName>
    <definedName name="rates_f" localSheetId="11">#REF!</definedName>
    <definedName name="rates_f" localSheetId="8">#REF!</definedName>
    <definedName name="rates_f" localSheetId="7">#REF!</definedName>
    <definedName name="rates_f" localSheetId="9">#REF!</definedName>
    <definedName name="rates_f" localSheetId="10">#REF!</definedName>
    <definedName name="rates_f" localSheetId="12">#REF!</definedName>
    <definedName name="rates_f" localSheetId="3">#REF!</definedName>
    <definedName name="rates_f" localSheetId="1">#REF!</definedName>
    <definedName name="rates_f" localSheetId="5">#REF!</definedName>
    <definedName name="rates_f">#REF!</definedName>
    <definedName name="rates_f?">'[9]Rate Review'!$D$129</definedName>
    <definedName name="rates_opt1_billed">'[9]Rate Review'!$D$96:$D$133</definedName>
    <definedName name="rates_opt1_max">'[9]Rate Review'!$E$96:$E$133</definedName>
    <definedName name="rates_opt2_billed">'[9]Rate Review'!$F$96:$F$133</definedName>
    <definedName name="rates_opt2_max">'[9]Rate Review'!$G$96:$G$133</definedName>
    <definedName name="rates_opt3_billed">'[9]Rate Review'!$H$96:$H$133</definedName>
    <definedName name="rates_opt3_max">'[9]Rate Review'!$I$96:$I$133</definedName>
    <definedName name="rates_opt4_billed">'[9]Rate Review'!$J$96:$J$133</definedName>
    <definedName name="rates_opt4_max">'[9]Rate Review'!$K$96:$K$133</definedName>
    <definedName name="rates_proposal_hide">'[9]Rate Sheet'!$A$20:$IV$30</definedName>
    <definedName name="rates_review_opt1">'[9]Rate Review'!$D$1:$E$65536</definedName>
    <definedName name="rates_review_opt2">'[9]Rate Review'!$F$1:$G$65536</definedName>
    <definedName name="rates_review_opt3">'[9]Rate Review'!$H$1:$I$65536</definedName>
    <definedName name="rates_review_opt4">'[9]Rate Review'!$J$1:$K$65536</definedName>
    <definedName name="rates_review_total">'[9]Rate Review'!$L$1:$M$65536</definedName>
    <definedName name="rates_sp" localSheetId="11">#REF!</definedName>
    <definedName name="rates_sp" localSheetId="8">#REF!</definedName>
    <definedName name="rates_sp" localSheetId="7">#REF!</definedName>
    <definedName name="rates_sp" localSheetId="9">#REF!</definedName>
    <definedName name="rates_sp" localSheetId="10">#REF!</definedName>
    <definedName name="rates_sp" localSheetId="12">#REF!</definedName>
    <definedName name="rates_sp" localSheetId="3">#REF!</definedName>
    <definedName name="rates_sp" localSheetId="1">#REF!</definedName>
    <definedName name="rates_sp" localSheetId="5">#REF!</definedName>
    <definedName name="rates_sp">#REF!</definedName>
    <definedName name="rates_sp?">'[9]Rate Review'!$D$128</definedName>
    <definedName name="rates_total_ees">'[9]Rate Review'!$L$96:$L$106</definedName>
    <definedName name="ratesheet_account_line">'[9]Rate Sheet'!$A$3:$IV$3</definedName>
    <definedName name="ratesheet_asl_trigger">'[19]Rate Sheet'!$A$45:$IV$46</definedName>
    <definedName name="ratesheet_child">'[9]Rate Sheet'!$A$13:$IV$13,'[9]Rate Sheet'!$A$23:$IV$23,'[9]Rate Sheet'!$A$38:$IV$38</definedName>
    <definedName name="ratesheet_children">'[9]Rate Sheet'!$A$14:$IV$14,'[9]Rate Sheet'!$A$24:$IV$24,'[9]Rate Sheet'!$A$39:$IV$39</definedName>
    <definedName name="ratesheet_co">'[9]Rate Sheet'!$A$17:$IV$17,'[9]Rate Sheet'!$A$27:$IV$27,'[9]Rate Sheet'!$A$42:$IV$42</definedName>
    <definedName name="ratesheet_columns">[8]RateSheet!$B$1:$S$65536</definedName>
    <definedName name="ratesheet_enrollment_dates" localSheetId="11">#REF!</definedName>
    <definedName name="ratesheet_enrollment_dates" localSheetId="8">#REF!</definedName>
    <definedName name="ratesheet_enrollment_dates" localSheetId="7">#REF!</definedName>
    <definedName name="ratesheet_enrollment_dates" localSheetId="9">#REF!</definedName>
    <definedName name="ratesheet_enrollment_dates" localSheetId="10">#REF!</definedName>
    <definedName name="ratesheet_enrollment_dates" localSheetId="12">#REF!</definedName>
    <definedName name="ratesheet_enrollment_dates" localSheetId="3">#REF!</definedName>
    <definedName name="ratesheet_enrollment_dates" localSheetId="1">#REF!</definedName>
    <definedName name="ratesheet_enrollment_dates" localSheetId="5">#REF!</definedName>
    <definedName name="ratesheet_enrollment_dates">#REF!</definedName>
    <definedName name="ratesheet_family">'[9]Rate Sheet'!$A$16:$IV$16,'[9]Rate Sheet'!$A$26:$IV$26,'[9]Rate Sheet'!$A$41:$IV$41</definedName>
    <definedName name="ratesheet_header" localSheetId="11">#REF!</definedName>
    <definedName name="ratesheet_header" localSheetId="8">#REF!</definedName>
    <definedName name="ratesheet_header" localSheetId="7">#REF!</definedName>
    <definedName name="ratesheet_header" localSheetId="9">#REF!</definedName>
    <definedName name="ratesheet_header" localSheetId="10">#REF!</definedName>
    <definedName name="ratesheet_header" localSheetId="12">#REF!</definedName>
    <definedName name="ratesheet_header" localSheetId="3">#REF!</definedName>
    <definedName name="ratesheet_header" localSheetId="1">#REF!</definedName>
    <definedName name="ratesheet_header" localSheetId="5">#REF!</definedName>
    <definedName name="ratesheet_header">#REF!</definedName>
    <definedName name="ratesheet_max_premium">'[9]Rate Sheet'!$A$43:$IV$45</definedName>
    <definedName name="ratesheet_rate_columns" localSheetId="11">#REF!</definedName>
    <definedName name="ratesheet_rate_columns" localSheetId="8">#REF!</definedName>
    <definedName name="ratesheet_rate_columns" localSheetId="7">#REF!</definedName>
    <definedName name="ratesheet_rate_columns" localSheetId="9">#REF!</definedName>
    <definedName name="ratesheet_rate_columns" localSheetId="10">#REF!</definedName>
    <definedName name="ratesheet_rate_columns" localSheetId="12">#REF!</definedName>
    <definedName name="ratesheet_rate_columns" localSheetId="3">#REF!</definedName>
    <definedName name="ratesheet_rate_columns" localSheetId="1">#REF!</definedName>
    <definedName name="ratesheet_rate_columns" localSheetId="5">#REF!</definedName>
    <definedName name="ratesheet_rate_columns">#REF!</definedName>
    <definedName name="ratesheet_revise_line" localSheetId="11">#REF!</definedName>
    <definedName name="ratesheet_revise_line" localSheetId="8">#REF!</definedName>
    <definedName name="ratesheet_revise_line" localSheetId="7">#REF!</definedName>
    <definedName name="ratesheet_revise_line" localSheetId="9">#REF!</definedName>
    <definedName name="ratesheet_revise_line" localSheetId="10">#REF!</definedName>
    <definedName name="ratesheet_revise_line" localSheetId="12">#REF!</definedName>
    <definedName name="ratesheet_revise_line" localSheetId="3">#REF!</definedName>
    <definedName name="ratesheet_revise_line" localSheetId="0">#REF!</definedName>
    <definedName name="ratesheet_revise_line" localSheetId="1">#REF!</definedName>
    <definedName name="ratesheet_revise_line" localSheetId="6">#REF!</definedName>
    <definedName name="ratesheet_revise_line" localSheetId="5">#REF!</definedName>
    <definedName name="ratesheet_revise_line">#REF!</definedName>
    <definedName name="ratesheet_rows">[8]RateSheet!$A$1:$IV$85</definedName>
    <definedName name="ratesheet_spouse">'[9]Rate Sheet'!$A$15:$IV$15,'[9]Rate Sheet'!$A$25:$IV$25,'[9]Rate Sheet'!$A$40:$IV$40</definedName>
    <definedName name="ratesheet_total_premium">'[9]Rate Sheet'!$A$28:$IV$30</definedName>
    <definedName name="ratessetup_irow">'[9]Access Import'!$A$7</definedName>
    <definedName name="ratessetup_row">'[9]Access Export'!$A$7</definedName>
    <definedName name="_xlnm.Recorder" localSheetId="11">#REF!</definedName>
    <definedName name="_xlnm.Recorder" localSheetId="8">#REF!</definedName>
    <definedName name="_xlnm.Recorder" localSheetId="7">#REF!</definedName>
    <definedName name="_xlnm.Recorder" localSheetId="9">#REF!</definedName>
    <definedName name="_xlnm.Recorder" localSheetId="10">#REF!</definedName>
    <definedName name="_xlnm.Recorder" localSheetId="12">#REF!</definedName>
    <definedName name="_xlnm.Recorder" localSheetId="3">#REF!</definedName>
    <definedName name="_xlnm.Recorder" localSheetId="1">#REF!</definedName>
    <definedName name="_xlnm.Recorder" localSheetId="5">#REF!</definedName>
    <definedName name="_xlnm.Recorder">#REF!</definedName>
    <definedName name="region">[9]General!$L$6</definedName>
    <definedName name="rel_ibnr1" localSheetId="11">[27]Hidfac!#REF!</definedName>
    <definedName name="rel_ibnr1" localSheetId="8">[27]Hidfac!#REF!</definedName>
    <definedName name="rel_ibnr1" localSheetId="7">[27]Hidfac!#REF!</definedName>
    <definedName name="rel_ibnr1" localSheetId="9">[27]Hidfac!#REF!</definedName>
    <definedName name="rel_ibnr1" localSheetId="10">[27]Hidfac!#REF!</definedName>
    <definedName name="rel_ibnr1" localSheetId="12">[27]Hidfac!#REF!</definedName>
    <definedName name="rel_ibnr1" localSheetId="3">[27]Hidfac!#REF!</definedName>
    <definedName name="rel_ibnr1" localSheetId="0">[27]Hidfac!#REF!</definedName>
    <definedName name="rel_ibnr1" localSheetId="1">[27]Hidfac!#REF!</definedName>
    <definedName name="rel_ibnr1" localSheetId="5">[27]Hidfac!#REF!</definedName>
    <definedName name="rel_ibnr1">[27]Hidfac!#REF!</definedName>
    <definedName name="rel_ibnr2" localSheetId="11">[27]Hidfac!#REF!</definedName>
    <definedName name="rel_ibnr2" localSheetId="8">[27]Hidfac!#REF!</definedName>
    <definedName name="rel_ibnr2" localSheetId="7">[27]Hidfac!#REF!</definedName>
    <definedName name="rel_ibnr2" localSheetId="9">[27]Hidfac!#REF!</definedName>
    <definedName name="rel_ibnr2" localSheetId="10">[27]Hidfac!#REF!</definedName>
    <definedName name="rel_ibnr2" localSheetId="12">[27]Hidfac!#REF!</definedName>
    <definedName name="rel_ibnr2" localSheetId="3">[27]Hidfac!#REF!</definedName>
    <definedName name="rel_ibnr2" localSheetId="0">[27]Hidfac!#REF!</definedName>
    <definedName name="rel_ibnr2" localSheetId="1">[27]Hidfac!#REF!</definedName>
    <definedName name="rel_ibnr2" localSheetId="5">[27]Hidfac!#REF!</definedName>
    <definedName name="rel_ibnr2">[27]Hidfac!#REF!</definedName>
    <definedName name="rel_ibnr3" localSheetId="11">[27]Hidfac!#REF!</definedName>
    <definedName name="rel_ibnr3" localSheetId="8">[27]Hidfac!#REF!</definedName>
    <definedName name="rel_ibnr3" localSheetId="7">[27]Hidfac!#REF!</definedName>
    <definedName name="rel_ibnr3" localSheetId="9">[27]Hidfac!#REF!</definedName>
    <definedName name="rel_ibnr3" localSheetId="10">[27]Hidfac!#REF!</definedName>
    <definedName name="rel_ibnr3" localSheetId="12">[27]Hidfac!#REF!</definedName>
    <definedName name="rel_ibnr3" localSheetId="3">[27]Hidfac!#REF!</definedName>
    <definedName name="rel_ibnr3" localSheetId="0">[27]Hidfac!#REF!</definedName>
    <definedName name="rel_ibnr3" localSheetId="1">[27]Hidfac!#REF!</definedName>
    <definedName name="rel_ibnr3" localSheetId="5">[27]Hidfac!#REF!</definedName>
    <definedName name="rel_ibnr3">[27]Hidfac!#REF!</definedName>
    <definedName name="rel_ibnr4" localSheetId="11">[27]Hidfac!#REF!</definedName>
    <definedName name="rel_ibnr4" localSheetId="8">[27]Hidfac!#REF!</definedName>
    <definedName name="rel_ibnr4" localSheetId="7">[27]Hidfac!#REF!</definedName>
    <definedName name="rel_ibnr4" localSheetId="9">[27]Hidfac!#REF!</definedName>
    <definedName name="rel_ibnr4" localSheetId="10">[27]Hidfac!#REF!</definedName>
    <definedName name="rel_ibnr4" localSheetId="12">[27]Hidfac!#REF!</definedName>
    <definedName name="rel_ibnr4" localSheetId="3">[27]Hidfac!#REF!</definedName>
    <definedName name="rel_ibnr4" localSheetId="0">[27]Hidfac!#REF!</definedName>
    <definedName name="rel_ibnr4" localSheetId="1">[27]Hidfac!#REF!</definedName>
    <definedName name="rel_ibnr4" localSheetId="5">[27]Hidfac!#REF!</definedName>
    <definedName name="rel_ibnr4">[27]Hidfac!#REF!</definedName>
    <definedName name="release">[12]Hidfac!$I$267</definedName>
    <definedName name="release_data" localSheetId="11">#REF!</definedName>
    <definedName name="release_data" localSheetId="8">#REF!</definedName>
    <definedName name="release_data" localSheetId="7">#REF!</definedName>
    <definedName name="release_data" localSheetId="9">#REF!</definedName>
    <definedName name="release_data" localSheetId="10">#REF!</definedName>
    <definedName name="release_data" localSheetId="12">#REF!</definedName>
    <definedName name="release_data" localSheetId="3">#REF!</definedName>
    <definedName name="release_data" localSheetId="1">#REF!</definedName>
    <definedName name="release_data" localSheetId="5">#REF!</definedName>
    <definedName name="release_data">#REF!</definedName>
    <definedName name="release_locked">'[14]Access Import'!$AK$4</definedName>
    <definedName name="released_ees" localSheetId="11">[50]Keyed!#REF!</definedName>
    <definedName name="released_ees" localSheetId="8">[50]Keyed!#REF!</definedName>
    <definedName name="released_ees" localSheetId="7">[50]Keyed!#REF!</definedName>
    <definedName name="released_ees" localSheetId="9">[50]Keyed!#REF!</definedName>
    <definedName name="released_ees" localSheetId="10">[50]Keyed!#REF!</definedName>
    <definedName name="released_ees" localSheetId="12">[50]Keyed!#REF!</definedName>
    <definedName name="released_ees" localSheetId="3">[50]Keyed!#REF!</definedName>
    <definedName name="released_ees" localSheetId="0">[50]Keyed!#REF!</definedName>
    <definedName name="released_ees" localSheetId="1">[50]Keyed!#REF!</definedName>
    <definedName name="released_ees" localSheetId="5">[50]Keyed!#REF!</definedName>
    <definedName name="released_ees">[50]Keyed!#REF!</definedName>
    <definedName name="released_effective" localSheetId="11">#REF!</definedName>
    <definedName name="released_effective" localSheetId="8">#REF!</definedName>
    <definedName name="released_effective" localSheetId="7">#REF!</definedName>
    <definedName name="released_effective" localSheetId="9">#REF!</definedName>
    <definedName name="released_effective" localSheetId="10">#REF!</definedName>
    <definedName name="released_effective" localSheetId="12">#REF!</definedName>
    <definedName name="released_effective" localSheetId="3">#REF!</definedName>
    <definedName name="released_effective" localSheetId="1">#REF!</definedName>
    <definedName name="released_effective" localSheetId="5">#REF!</definedName>
    <definedName name="released_effective">#REF!</definedName>
    <definedName name="released_info">[14]Strategy!$A$99:$E$127</definedName>
    <definedName name="released_max_rates" localSheetId="11">[50]Keyed!#REF!</definedName>
    <definedName name="released_max_rates" localSheetId="8">[50]Keyed!#REF!</definedName>
    <definedName name="released_max_rates" localSheetId="7">[50]Keyed!#REF!</definedName>
    <definedName name="released_max_rates" localSheetId="9">[50]Keyed!#REF!</definedName>
    <definedName name="released_max_rates" localSheetId="10">[50]Keyed!#REF!</definedName>
    <definedName name="released_max_rates" localSheetId="12">[50]Keyed!#REF!</definedName>
    <definedName name="released_max_rates" localSheetId="3">[50]Keyed!#REF!</definedName>
    <definedName name="released_max_rates" localSheetId="0">[50]Keyed!#REF!</definedName>
    <definedName name="released_max_rates" localSheetId="1">[50]Keyed!#REF!</definedName>
    <definedName name="released_max_rates" localSheetId="5">[50]Keyed!#REF!</definedName>
    <definedName name="released_max_rates">[50]Keyed!#REF!</definedName>
    <definedName name="released_rates" localSheetId="11">[50]Keyed!#REF!</definedName>
    <definedName name="released_rates" localSheetId="8">[50]Keyed!#REF!</definedName>
    <definedName name="released_rates" localSheetId="7">[50]Keyed!#REF!</definedName>
    <definedName name="released_rates" localSheetId="9">[50]Keyed!#REF!</definedName>
    <definedName name="released_rates" localSheetId="10">[50]Keyed!#REF!</definedName>
    <definedName name="released_rates" localSheetId="12">[50]Keyed!#REF!</definedName>
    <definedName name="released_rates" localSheetId="3">[50]Keyed!#REF!</definedName>
    <definedName name="released_rates" localSheetId="0">[50]Keyed!#REF!</definedName>
    <definedName name="released_rates" localSheetId="1">[50]Keyed!#REF!</definedName>
    <definedName name="released_rates" localSheetId="5">[50]Keyed!#REF!</definedName>
    <definedName name="released_rates">[50]Keyed!#REF!</definedName>
    <definedName name="released_up" localSheetId="11">#REF!</definedName>
    <definedName name="released_up" localSheetId="8">#REF!</definedName>
    <definedName name="released_up" localSheetId="7">#REF!</definedName>
    <definedName name="released_up" localSheetId="9">#REF!</definedName>
    <definedName name="released_up" localSheetId="10">#REF!</definedName>
    <definedName name="released_up" localSheetId="12">#REF!</definedName>
    <definedName name="released_up" localSheetId="3">#REF!</definedName>
    <definedName name="released_up" localSheetId="1">#REF!</definedName>
    <definedName name="released_up" localSheetId="5">#REF!</definedName>
    <definedName name="released_up">#REF!</definedName>
    <definedName name="releasedcalcs_irow">'[9]Access Import'!$A$11</definedName>
    <definedName name="releasedcalcs_row">'[9]Access Export'!$A$11</definedName>
    <definedName name="releasedinfo_irow">'[9]Access Import'!$A$19</definedName>
    <definedName name="releasedinfo_row">'[9]Access Export'!$A$19</definedName>
    <definedName name="REN_PREMIUM">[8]RateSheet!$A$26:$IV$26</definedName>
    <definedName name="RENEW" localSheetId="1">[1]CMITS!$C$217:$F$220</definedName>
    <definedName name="RENEW">[2]CMITS!$C$217:$F$220</definedName>
    <definedName name="renewal_commission_language">[14]Hidfac!$C$431</definedName>
    <definedName name="renewal_date">[9]General!$D$5</definedName>
    <definedName name="renewal_hide">[9]Option1!$A$19:$IV$37,[9]Option1!$A$56:$IV$56</definedName>
    <definedName name="renewal_test">[9]Hidfac!$D$442</definedName>
    <definedName name="renewal_trigger" localSheetId="11">[13]RateSheet!#REF!</definedName>
    <definedName name="renewal_trigger" localSheetId="8">[13]RateSheet!#REF!</definedName>
    <definedName name="renewal_trigger" localSheetId="7">[13]RateSheet!#REF!</definedName>
    <definedName name="renewal_trigger" localSheetId="9">[13]RateSheet!#REF!</definedName>
    <definedName name="renewal_trigger" localSheetId="10">[13]RateSheet!#REF!</definedName>
    <definedName name="renewal_trigger" localSheetId="12">[13]RateSheet!#REF!</definedName>
    <definedName name="renewal_trigger" localSheetId="3">[13]RateSheet!#REF!</definedName>
    <definedName name="renewal_trigger" localSheetId="0">[13]RateSheet!#REF!</definedName>
    <definedName name="renewal_trigger" localSheetId="1">[13]RateSheet!#REF!</definedName>
    <definedName name="renewal_trigger" localSheetId="5">[13]RateSheet!#REF!</definedName>
    <definedName name="renewal_trigger">[13]RateSheet!#REF!</definedName>
    <definedName name="req_comm" localSheetId="11">#REF!</definedName>
    <definedName name="req_comm" localSheetId="8">#REF!</definedName>
    <definedName name="req_comm" localSheetId="7">#REF!</definedName>
    <definedName name="req_comm" localSheetId="9">#REF!</definedName>
    <definedName name="req_comm" localSheetId="10">#REF!</definedName>
    <definedName name="req_comm" localSheetId="12">#REF!</definedName>
    <definedName name="req_comm" localSheetId="3">#REF!</definedName>
    <definedName name="req_comm" localSheetId="1">#REF!</definedName>
    <definedName name="req_comm" localSheetId="5">#REF!</definedName>
    <definedName name="req_comm">#REF!</definedName>
    <definedName name="reserve" localSheetId="11">#REF!</definedName>
    <definedName name="reserve" localSheetId="8">#REF!</definedName>
    <definedName name="reserve" localSheetId="7">#REF!</definedName>
    <definedName name="reserve" localSheetId="9">#REF!</definedName>
    <definedName name="reserve" localSheetId="10">#REF!</definedName>
    <definedName name="reserve" localSheetId="12">#REF!</definedName>
    <definedName name="reserve" localSheetId="3">#REF!</definedName>
    <definedName name="reserve" localSheetId="1">#REF!</definedName>
    <definedName name="reserve" localSheetId="5">#REF!</definedName>
    <definedName name="reserve">#REF!</definedName>
    <definedName name="reserve_addon_anthem">[12]Hidfac!$C$216</definedName>
    <definedName name="reserve_addon_hmo">[9]Hidfac!$D$216</definedName>
    <definedName name="reserve_addon_trigon">[9]Hidfac!$C$216</definedName>
    <definedName name="reserve_factors">[14]Hidfac!$A$500:$F$505</definedName>
    <definedName name="reserve_lines" localSheetId="11">#REF!</definedName>
    <definedName name="reserve_lines" localSheetId="8">#REF!</definedName>
    <definedName name="reserve_lines" localSheetId="7">#REF!</definedName>
    <definedName name="reserve_lines" localSheetId="9">#REF!</definedName>
    <definedName name="reserve_lines" localSheetId="10">#REF!</definedName>
    <definedName name="reserve_lines" localSheetId="12">#REF!</definedName>
    <definedName name="reserve_lines" localSheetId="3">#REF!</definedName>
    <definedName name="reserve_lines" localSheetId="1">#REF!</definedName>
    <definedName name="reserve_lines" localSheetId="5">#REF!</definedName>
    <definedName name="reserve_lines">#REF!</definedName>
    <definedName name="reserve_pcpm1">[12]Option1!$F$190</definedName>
    <definedName name="reserves">'[10]Mature Calcs'!$I$55</definedName>
    <definedName name="results_irow" localSheetId="11">'[7]Access Import'!#REF!</definedName>
    <definedName name="results_irow" localSheetId="8">'[7]Access Import'!#REF!</definedName>
    <definedName name="results_irow" localSheetId="7">'[7]Access Import'!#REF!</definedName>
    <definedName name="results_irow" localSheetId="9">'[7]Access Import'!#REF!</definedName>
    <definedName name="results_irow" localSheetId="10">'[7]Access Import'!#REF!</definedName>
    <definedName name="results_irow" localSheetId="12">'[7]Access Import'!#REF!</definedName>
    <definedName name="results_irow" localSheetId="3">'[7]Access Import'!#REF!</definedName>
    <definedName name="results_irow" localSheetId="0">'[7]Access Import'!#REF!</definedName>
    <definedName name="results_irow" localSheetId="1">'[7]Access Import'!#REF!</definedName>
    <definedName name="results_irow" localSheetId="5">'[7]Access Import'!#REF!</definedName>
    <definedName name="results_irow">'[7]Access Import'!#REF!</definedName>
    <definedName name="results_row" localSheetId="11">'[7]Access Export'!#REF!</definedName>
    <definedName name="results_row" localSheetId="8">'[7]Access Export'!#REF!</definedName>
    <definedName name="results_row" localSheetId="7">'[7]Access Export'!#REF!</definedName>
    <definedName name="results_row" localSheetId="9">'[7]Access Export'!#REF!</definedName>
    <definedName name="results_row" localSheetId="10">'[7]Access Export'!#REF!</definedName>
    <definedName name="results_row" localSheetId="12">'[7]Access Export'!#REF!</definedName>
    <definedName name="results_row" localSheetId="3">'[7]Access Export'!#REF!</definedName>
    <definedName name="results_row" localSheetId="0">'[7]Access Export'!#REF!</definedName>
    <definedName name="results_row" localSheetId="1">'[7]Access Export'!#REF!</definedName>
    <definedName name="results_row" localSheetId="5">'[7]Access Export'!#REF!</definedName>
    <definedName name="results_row">'[7]Access Export'!#REF!</definedName>
    <definedName name="retention_line">'[9]RUA Pros 250'!$A$23:$IV$23</definedName>
    <definedName name="RETIREE" localSheetId="1">[1]CMITS!$D$18</definedName>
    <definedName name="RETIREE">[2]CMITS!$D$18</definedName>
    <definedName name="review_carveouts">[12]Calcs!$R$14</definedName>
    <definedName name="review_period_date">[9]Hidfac!$C$298</definedName>
    <definedName name="ReviewPeriodAdmin">[14]Hidfac!$H$295</definedName>
    <definedName name="RFPData" localSheetId="11">#REF!</definedName>
    <definedName name="RFPData" localSheetId="8">#REF!</definedName>
    <definedName name="RFPData" localSheetId="7">#REF!</definedName>
    <definedName name="RFPData" localSheetId="9">#REF!</definedName>
    <definedName name="RFPData" localSheetId="10">#REF!</definedName>
    <definedName name="RFPData" localSheetId="12">#REF!</definedName>
    <definedName name="RFPData" localSheetId="3">#REF!</definedName>
    <definedName name="RFPData" localSheetId="1">#REF!</definedName>
    <definedName name="RFPData" localSheetId="5">#REF!</definedName>
    <definedName name="RFPData">#REF!</definedName>
    <definedName name="RI_commtable" localSheetId="11">#REF!</definedName>
    <definedName name="RI_commtable" localSheetId="8">#REF!</definedName>
    <definedName name="RI_commtable" localSheetId="7">#REF!</definedName>
    <definedName name="RI_commtable" localSheetId="9">#REF!</definedName>
    <definedName name="RI_commtable" localSheetId="10">#REF!</definedName>
    <definedName name="RI_commtable" localSheetId="12">#REF!</definedName>
    <definedName name="RI_commtable" localSheetId="3">#REF!</definedName>
    <definedName name="RI_commtable" localSheetId="1">#REF!</definedName>
    <definedName name="RI_commtable" localSheetId="5">#REF!</definedName>
    <definedName name="RI_commtable">#REF!</definedName>
    <definedName name="RI_PremAmt" localSheetId="11">#REF!</definedName>
    <definedName name="RI_PremAmt" localSheetId="8">#REF!</definedName>
    <definedName name="RI_PremAmt" localSheetId="7">#REF!</definedName>
    <definedName name="RI_PremAmt" localSheetId="9">#REF!</definedName>
    <definedName name="RI_PremAmt" localSheetId="10">#REF!</definedName>
    <definedName name="RI_PremAmt" localSheetId="12">#REF!</definedName>
    <definedName name="RI_PremAmt" localSheetId="3">#REF!</definedName>
    <definedName name="RI_PremAmt" localSheetId="1">#REF!</definedName>
    <definedName name="RI_PremAmt" localSheetId="5">#REF!</definedName>
    <definedName name="RI_PremAmt">#REF!</definedName>
    <definedName name="Risk">[12]Option1!$A$194:$IV$198</definedName>
    <definedName name="risk_factors">[9]Hidfac!$A$206:$I$211</definedName>
    <definedName name="risk_fees">[12]Calcs!$R$103</definedName>
    <definedName name="risk_pcpm">[12]Option1!$F$196</definedName>
    <definedName name="rr_asl_trigger">'[12]Rate Review'!$A$120:$IV$121</definedName>
    <definedName name="rr_ibnr_rates">'[12]Rate Review'!$A$135:$IV$145</definedName>
    <definedName name="rr_increase_adj">'[9]Rate Review'!$A$12:$IV$20</definedName>
    <definedName name="rr_proposal_alt">'[9]Rate Review'!$A$69:$IV$94</definedName>
    <definedName name="rr_proposal_premium">'[12]Rate Review'!$A$117:$IV$119,'[12]Rate Review'!$A$132:$IV$134</definedName>
    <definedName name="rr_tier_spread_adj">'[9]Rate Review'!$A$21:$IV$54</definedName>
    <definedName name="RRTriggerColumns">[16]RateReview!$F$94,[16]RateReview!$H$94,[16]RateReview!$J$94,[16]RateReview!$L$94</definedName>
    <definedName name="rua_500_min" localSheetId="11">#REF!</definedName>
    <definedName name="rua_500_min" localSheetId="8">#REF!</definedName>
    <definedName name="rua_500_min" localSheetId="7">#REF!</definedName>
    <definedName name="rua_500_min" localSheetId="9">#REF!</definedName>
    <definedName name="rua_500_min" localSheetId="10">#REF!</definedName>
    <definedName name="rua_500_min" localSheetId="12">#REF!</definedName>
    <definedName name="rua_500_min" localSheetId="3">#REF!</definedName>
    <definedName name="rua_500_min" localSheetId="1">#REF!</definedName>
    <definedName name="rua_500_min" localSheetId="5">#REF!</definedName>
    <definedName name="rua_500_min">#REF!</definedName>
    <definedName name="RUA_500_NONPROS" localSheetId="11">#REF!</definedName>
    <definedName name="RUA_500_NONPROS" localSheetId="8">#REF!</definedName>
    <definedName name="RUA_500_NONPROS" localSheetId="7">#REF!</definedName>
    <definedName name="RUA_500_NONPROS" localSheetId="9">#REF!</definedName>
    <definedName name="RUA_500_NONPROS" localSheetId="10">#REF!</definedName>
    <definedName name="RUA_500_NONPROS" localSheetId="12">#REF!</definedName>
    <definedName name="RUA_500_NONPROS" localSheetId="3">#REF!</definedName>
    <definedName name="RUA_500_NONPROS" localSheetId="1">#REF!</definedName>
    <definedName name="RUA_500_NONPROS" localSheetId="5">#REF!</definedName>
    <definedName name="RUA_500_NONPROS">#REF!</definedName>
    <definedName name="rua_admin_format">[20]RUA!$F$29:$H$29</definedName>
    <definedName name="RUA_ALT_CAP" localSheetId="11">[13]RUA!#REF!</definedName>
    <definedName name="RUA_ALT_CAP" localSheetId="8">[13]RUA!#REF!</definedName>
    <definedName name="RUA_ALT_CAP" localSheetId="7">[13]RUA!#REF!</definedName>
    <definedName name="RUA_ALT_CAP" localSheetId="9">[13]RUA!#REF!</definedName>
    <definedName name="RUA_ALT_CAP" localSheetId="10">[13]RUA!#REF!</definedName>
    <definedName name="RUA_ALT_CAP" localSheetId="12">[13]RUA!#REF!</definedName>
    <definedName name="RUA_ALT_CAP" localSheetId="3">[13]RUA!#REF!</definedName>
    <definedName name="RUA_ALT_CAP" localSheetId="0">[13]RUA!#REF!</definedName>
    <definedName name="RUA_ALT_CAP" localSheetId="1">[13]RUA!#REF!</definedName>
    <definedName name="RUA_ALT_CAP" localSheetId="5">[13]RUA!#REF!</definedName>
    <definedName name="RUA_ALT_CAP">[13]RUA!#REF!</definedName>
    <definedName name="rua_asl_format" localSheetId="11">[47]RUA_UA!#REF!</definedName>
    <definedName name="rua_asl_format" localSheetId="8">[47]RUA_UA!#REF!</definedName>
    <definedName name="rua_asl_format" localSheetId="7">[47]RUA_UA!#REF!</definedName>
    <definedName name="rua_asl_format" localSheetId="9">[47]RUA_UA!#REF!</definedName>
    <definedName name="rua_asl_format" localSheetId="10">[47]RUA_UA!#REF!</definedName>
    <definedName name="rua_asl_format" localSheetId="12">[47]RUA_UA!#REF!</definedName>
    <definedName name="rua_asl_format" localSheetId="3">[47]RUA_UA!#REF!</definedName>
    <definedName name="rua_asl_format" localSheetId="0">[47]RUA_UA!#REF!</definedName>
    <definedName name="rua_asl_format" localSheetId="1">[47]RUA_UA!#REF!</definedName>
    <definedName name="rua_asl_format" localSheetId="5">[47]RUA_UA!#REF!</definedName>
    <definedName name="rua_asl_format">[47]RUA_UA!#REF!</definedName>
    <definedName name="rua_blend_lines">[9]RUA_UA!$A$32:$IV$36</definedName>
    <definedName name="rua_blending_lines">[9]RUA_UA!$A$32:$IV$37</definedName>
    <definedName name="rua_clear_range">[9]RUA_UA!$F$8:$H$62</definedName>
    <definedName name="rua_drug_line">[39]RUA_UA!$A$35:$IV$35</definedName>
    <definedName name="rua_hmc_format" localSheetId="11">[47]RUA_UA!#REF!</definedName>
    <definedName name="rua_hmc_format" localSheetId="8">[47]RUA_UA!#REF!</definedName>
    <definedName name="rua_hmc_format" localSheetId="7">[47]RUA_UA!#REF!</definedName>
    <definedName name="rua_hmc_format" localSheetId="9">[47]RUA_UA!#REF!</definedName>
    <definedName name="rua_hmc_format" localSheetId="10">[47]RUA_UA!#REF!</definedName>
    <definedName name="rua_hmc_format" localSheetId="12">[47]RUA_UA!#REF!</definedName>
    <definedName name="rua_hmc_format" localSheetId="3">[47]RUA_UA!#REF!</definedName>
    <definedName name="rua_hmc_format" localSheetId="0">[47]RUA_UA!#REF!</definedName>
    <definedName name="rua_hmc_format" localSheetId="1">[47]RUA_UA!#REF!</definedName>
    <definedName name="rua_hmc_format" localSheetId="5">[47]RUA_UA!#REF!</definedName>
    <definedName name="rua_hmc_format">[47]RUA_UA!#REF!</definedName>
    <definedName name="rua_ibnr_cap_fee" localSheetId="11">[47]RUA_UA!#REF!</definedName>
    <definedName name="rua_ibnr_cap_fee" localSheetId="8">[47]RUA_UA!#REF!</definedName>
    <definedName name="rua_ibnr_cap_fee" localSheetId="7">[47]RUA_UA!#REF!</definedName>
    <definedName name="rua_ibnr_cap_fee" localSheetId="9">[47]RUA_UA!#REF!</definedName>
    <definedName name="rua_ibnr_cap_fee" localSheetId="10">[47]RUA_UA!#REF!</definedName>
    <definedName name="rua_ibnr_cap_fee" localSheetId="12">[47]RUA_UA!#REF!</definedName>
    <definedName name="rua_ibnr_cap_fee" localSheetId="3">[47]RUA_UA!#REF!</definedName>
    <definedName name="rua_ibnr_cap_fee" localSheetId="0">[47]RUA_UA!#REF!</definedName>
    <definedName name="rua_ibnr_cap_fee" localSheetId="1">[47]RUA_UA!#REF!</definedName>
    <definedName name="rua_ibnr_cap_fee" localSheetId="5">[47]RUA_UA!#REF!</definedName>
    <definedName name="rua_ibnr_cap_fee">[47]RUA_UA!#REF!</definedName>
    <definedName name="rua_ibnr_cap_format" localSheetId="11">[47]RUA_UA!#REF!</definedName>
    <definedName name="rua_ibnr_cap_format" localSheetId="8">[47]RUA_UA!#REF!</definedName>
    <definedName name="rua_ibnr_cap_format" localSheetId="7">[47]RUA_UA!#REF!</definedName>
    <definedName name="rua_ibnr_cap_format" localSheetId="9">[47]RUA_UA!#REF!</definedName>
    <definedName name="rua_ibnr_cap_format" localSheetId="10">[47]RUA_UA!#REF!</definedName>
    <definedName name="rua_ibnr_cap_format" localSheetId="12">[47]RUA_UA!#REF!</definedName>
    <definedName name="rua_ibnr_cap_format" localSheetId="3">[47]RUA_UA!#REF!</definedName>
    <definedName name="rua_ibnr_cap_format" localSheetId="0">[47]RUA_UA!#REF!</definedName>
    <definedName name="rua_ibnr_cap_format" localSheetId="1">[47]RUA_UA!#REF!</definedName>
    <definedName name="rua_ibnr_cap_format" localSheetId="5">[47]RUA_UA!#REF!</definedName>
    <definedName name="rua_ibnr_cap_format">[47]RUA_UA!#REF!</definedName>
    <definedName name="rua_income_lines">[9]RUA_UA!$A$9:$IV$12</definedName>
    <definedName name="rua_incurred_claims">[9]RUA_UA!$A$23:$IV$23</definedName>
    <definedName name="rua_nonmin_lines">[9]RUA_UA!$A$60:$IV$63</definedName>
    <definedName name="rua_nonpro_lines">[9]RUA_UA!$A$59:$IV$65</definedName>
    <definedName name="rua_percent_adj">[9]RUA_UA!$A$58:$IV$58</definedName>
    <definedName name="rua_place1">[9]RUA_UA!$F$7</definedName>
    <definedName name="rua_place2">[9]RUA_UA!$G$7</definedName>
    <definedName name="rua_place3">[9]RUA_UA!$H$7</definedName>
    <definedName name="rua_proposal_title">[9]RUA_UA!$A$6</definedName>
    <definedName name="rua_pros_adjustments" localSheetId="11">#REF!</definedName>
    <definedName name="rua_pros_adjustments" localSheetId="8">#REF!</definedName>
    <definedName name="rua_pros_adjustments" localSheetId="7">#REF!</definedName>
    <definedName name="rua_pros_adjustments" localSheetId="9">#REF!</definedName>
    <definedName name="rua_pros_adjustments" localSheetId="10">#REF!</definedName>
    <definedName name="rua_pros_adjustments" localSheetId="12">#REF!</definedName>
    <definedName name="rua_pros_adjustments" localSheetId="3">#REF!</definedName>
    <definedName name="rua_pros_adjustments" localSheetId="1">#REF!</definedName>
    <definedName name="rua_pros_adjustments" localSheetId="5">#REF!</definedName>
    <definedName name="rua_pros_adjustments">#REF!</definedName>
    <definedName name="rua_pros_cap" localSheetId="11">#REF!</definedName>
    <definedName name="rua_pros_cap" localSheetId="8">#REF!</definedName>
    <definedName name="rua_pros_cap" localSheetId="7">#REF!</definedName>
    <definedName name="rua_pros_cap" localSheetId="9">#REF!</definedName>
    <definedName name="rua_pros_cap" localSheetId="10">#REF!</definedName>
    <definedName name="rua_pros_cap" localSheetId="12">#REF!</definedName>
    <definedName name="rua_pros_cap" localSheetId="3">#REF!</definedName>
    <definedName name="rua_pros_cap" localSheetId="1">#REF!</definedName>
    <definedName name="rua_pros_cap" localSheetId="5">#REF!</definedName>
    <definedName name="rua_pros_cap">#REF!</definedName>
    <definedName name="rua_pros_its" localSheetId="11">#REF!</definedName>
    <definedName name="rua_pros_its" localSheetId="8">#REF!</definedName>
    <definedName name="rua_pros_its" localSheetId="7">#REF!</definedName>
    <definedName name="rua_pros_its" localSheetId="9">#REF!</definedName>
    <definedName name="rua_pros_its" localSheetId="10">#REF!</definedName>
    <definedName name="rua_pros_its" localSheetId="12">#REF!</definedName>
    <definedName name="rua_pros_its" localSheetId="3">#REF!</definedName>
    <definedName name="rua_pros_its" localSheetId="1">#REF!</definedName>
    <definedName name="rua_pros_its" localSheetId="5">#REF!</definedName>
    <definedName name="rua_pros_its">#REF!</definedName>
    <definedName name="rua_pros_nonstandard" localSheetId="11">#REF!</definedName>
    <definedName name="rua_pros_nonstandard" localSheetId="8">#REF!</definedName>
    <definedName name="rua_pros_nonstandard" localSheetId="7">#REF!</definedName>
    <definedName name="rua_pros_nonstandard" localSheetId="9">#REF!</definedName>
    <definedName name="rua_pros_nonstandard" localSheetId="10">#REF!</definedName>
    <definedName name="rua_pros_nonstandard" localSheetId="12">#REF!</definedName>
    <definedName name="rua_pros_nonstandard" localSheetId="3">#REF!</definedName>
    <definedName name="rua_pros_nonstandard" localSheetId="1">#REF!</definedName>
    <definedName name="rua_pros_nonstandard" localSheetId="5">#REF!</definedName>
    <definedName name="rua_pros_nonstandard">#REF!</definedName>
    <definedName name="rua_reinsurance">[39]RUA_UA!$A$28:$IV$32</definedName>
    <definedName name="rua_risk">'[12]RUA_UA Review'!$A$44:$IV$44</definedName>
    <definedName name="rua_risk_fee" localSheetId="11">[47]RUA_UA!#REF!</definedName>
    <definedName name="rua_risk_fee" localSheetId="8">[47]RUA_UA!#REF!</definedName>
    <definedName name="rua_risk_fee" localSheetId="7">[47]RUA_UA!#REF!</definedName>
    <definedName name="rua_risk_fee" localSheetId="9">[47]RUA_UA!#REF!</definedName>
    <definedName name="rua_risk_fee" localSheetId="10">[47]RUA_UA!#REF!</definedName>
    <definedName name="rua_risk_fee" localSheetId="12">[47]RUA_UA!#REF!</definedName>
    <definedName name="rua_risk_fee" localSheetId="3">[47]RUA_UA!#REF!</definedName>
    <definedName name="rua_risk_fee" localSheetId="0">[47]RUA_UA!#REF!</definedName>
    <definedName name="rua_risk_fee" localSheetId="1">[47]RUA_UA!#REF!</definedName>
    <definedName name="rua_risk_fee" localSheetId="5">[47]RUA_UA!#REF!</definedName>
    <definedName name="rua_risk_fee">[47]RUA_UA!#REF!</definedName>
    <definedName name="rua_risk_format" localSheetId="11">[47]RUA_UA!#REF!</definedName>
    <definedName name="rua_risk_format" localSheetId="8">[47]RUA_UA!#REF!</definedName>
    <definedName name="rua_risk_format" localSheetId="7">[47]RUA_UA!#REF!</definedName>
    <definedName name="rua_risk_format" localSheetId="9">[47]RUA_UA!#REF!</definedName>
    <definedName name="rua_risk_format" localSheetId="10">[47]RUA_UA!#REF!</definedName>
    <definedName name="rua_risk_format" localSheetId="12">[47]RUA_UA!#REF!</definedName>
    <definedName name="rua_risk_format" localSheetId="3">[47]RUA_UA!#REF!</definedName>
    <definedName name="rua_risk_format" localSheetId="0">[47]RUA_UA!#REF!</definedName>
    <definedName name="rua_risk_format" localSheetId="1">[47]RUA_UA!#REF!</definedName>
    <definedName name="rua_risk_format" localSheetId="5">[47]RUA_UA!#REF!</definedName>
    <definedName name="rua_risk_format">[47]RUA_UA!#REF!</definedName>
    <definedName name="rua_tax" localSheetId="11">[20]RUA!#REF!</definedName>
    <definedName name="rua_tax" localSheetId="8">[20]RUA!#REF!</definedName>
    <definedName name="rua_tax" localSheetId="7">[20]RUA!#REF!</definedName>
    <definedName name="rua_tax" localSheetId="9">[20]RUA!#REF!</definedName>
    <definedName name="rua_tax" localSheetId="10">[20]RUA!#REF!</definedName>
    <definedName name="rua_tax" localSheetId="12">[20]RUA!#REF!</definedName>
    <definedName name="rua_tax" localSheetId="3">[20]RUA!#REF!</definedName>
    <definedName name="rua_tax" localSheetId="0">[20]RUA!#REF!</definedName>
    <definedName name="rua_tax" localSheetId="1">[20]RUA!#REF!</definedName>
    <definedName name="rua_tax" localSheetId="5">[20]RUA!#REF!</definedName>
    <definedName name="rua_tax">[20]RUA!#REF!</definedName>
    <definedName name="rua_tax_format" localSheetId="11">[20]RUA!#REF!</definedName>
    <definedName name="rua_tax_format" localSheetId="8">[20]RUA!#REF!</definedName>
    <definedName name="rua_tax_format" localSheetId="7">[20]RUA!#REF!</definedName>
    <definedName name="rua_tax_format" localSheetId="9">[20]RUA!#REF!</definedName>
    <definedName name="rua_tax_format" localSheetId="10">[20]RUA!#REF!</definedName>
    <definedName name="rua_tax_format" localSheetId="12">[20]RUA!#REF!</definedName>
    <definedName name="rua_tax_format" localSheetId="3">[20]RUA!#REF!</definedName>
    <definedName name="rua_tax_format" localSheetId="0">[20]RUA!#REF!</definedName>
    <definedName name="rua_tax_format" localSheetId="1">[20]RUA!#REF!</definedName>
    <definedName name="rua_tax_format" localSheetId="5">[20]RUA!#REF!</definedName>
    <definedName name="rua_tax_format">[20]RUA!#REF!</definedName>
    <definedName name="rua_total_adj_claims">[9]RUA_UA!$A$28:$IV$28</definedName>
    <definedName name="rua_total_charges">[20]RUA!$H$25</definedName>
    <definedName name="rua_total_expense">[20]RUA!$H$23</definedName>
    <definedName name="rua_total_net">[20]RUA!$H$19</definedName>
    <definedName name="rua_total_reinsurance" localSheetId="11">[47]RUA_UA!#REF!</definedName>
    <definedName name="rua_total_reinsurance" localSheetId="8">[47]RUA_UA!#REF!</definedName>
    <definedName name="rua_total_reinsurance" localSheetId="7">[47]RUA_UA!#REF!</definedName>
    <definedName name="rua_total_reinsurance" localSheetId="9">[47]RUA_UA!#REF!</definedName>
    <definedName name="rua_total_reinsurance" localSheetId="10">[47]RUA_UA!#REF!</definedName>
    <definedName name="rua_total_reinsurance" localSheetId="12">[47]RUA_UA!#REF!</definedName>
    <definedName name="rua_total_reinsurance" localSheetId="3">[47]RUA_UA!#REF!</definedName>
    <definedName name="rua_total_reinsurance" localSheetId="0">[47]RUA_UA!#REF!</definedName>
    <definedName name="rua_total_reinsurance" localSheetId="1">[47]RUA_UA!#REF!</definedName>
    <definedName name="rua_total_reinsurance" localSheetId="5">[47]RUA_UA!#REF!</definedName>
    <definedName name="rua_total_reinsurance">[47]RUA_UA!#REF!</definedName>
    <definedName name="rua_total_reinsurance_line" localSheetId="11">[47]RUA_UA!#REF!</definedName>
    <definedName name="rua_total_reinsurance_line" localSheetId="8">[47]RUA_UA!#REF!</definedName>
    <definedName name="rua_total_reinsurance_line" localSheetId="7">[47]RUA_UA!#REF!</definedName>
    <definedName name="rua_total_reinsurance_line" localSheetId="9">[47]RUA_UA!#REF!</definedName>
    <definedName name="rua_total_reinsurance_line" localSheetId="10">[47]RUA_UA!#REF!</definedName>
    <definedName name="rua_total_reinsurance_line" localSheetId="12">[47]RUA_UA!#REF!</definedName>
    <definedName name="rua_total_reinsurance_line" localSheetId="3">[47]RUA_UA!#REF!</definedName>
    <definedName name="rua_total_reinsurance_line" localSheetId="0">[47]RUA_UA!#REF!</definedName>
    <definedName name="rua_total_reinsurance_line" localSheetId="1">[47]RUA_UA!#REF!</definedName>
    <definedName name="rua_total_reinsurance_line" localSheetId="5">[47]RUA_UA!#REF!</definedName>
    <definedName name="rua_total_reinsurance_line">[47]RUA_UA!#REF!</definedName>
    <definedName name="rua_total_retention">[20]RUA!$H$31</definedName>
    <definedName name="rua_ua_hmc">[9]RUA_UA!$A$53:$IV$53</definedName>
    <definedName name="rua_ua_proj_reins">[9]RUA_UA!$A$42:$IV$46</definedName>
    <definedName name="rua_under250_facility">'[9]RUA Pros 250'!$A$20:$IV$20</definedName>
    <definedName name="rua_used">[9]Hidfac!$C$268</definedName>
    <definedName name="RuaFund">[14]Hidfac!$B$486</definedName>
    <definedName name="ruaNafOffset">[39]RUA_UA!$H$36</definedName>
    <definedName name="S" localSheetId="11">#REF!</definedName>
    <definedName name="S" localSheetId="8">#REF!</definedName>
    <definedName name="S" localSheetId="7">#REF!</definedName>
    <definedName name="S" localSheetId="9">#REF!</definedName>
    <definedName name="S" localSheetId="10">#REF!</definedName>
    <definedName name="S" localSheetId="12">#REF!</definedName>
    <definedName name="S" localSheetId="3">#REF!</definedName>
    <definedName name="S" localSheetId="1">#REF!</definedName>
    <definedName name="S" localSheetId="5">#REF!</definedName>
    <definedName name="S">#REF!</definedName>
    <definedName name="SAE" localSheetId="11">#REF!</definedName>
    <definedName name="SAE" localSheetId="8">#REF!</definedName>
    <definedName name="SAE" localSheetId="7">#REF!</definedName>
    <definedName name="SAE" localSheetId="9">#REF!</definedName>
    <definedName name="SAE" localSheetId="10">#REF!</definedName>
    <definedName name="SAE" localSheetId="12">#REF!</definedName>
    <definedName name="SAE" localSheetId="3">#REF!</definedName>
    <definedName name="SAE" localSheetId="5">#REF!</definedName>
    <definedName name="SAE">#REF!</definedName>
    <definedName name="Salary" localSheetId="11">#REF!</definedName>
    <definedName name="Salary" localSheetId="8">#REF!</definedName>
    <definedName name="Salary" localSheetId="7">#REF!</definedName>
    <definedName name="Salary" localSheetId="9">#REF!</definedName>
    <definedName name="Salary" localSheetId="10">#REF!</definedName>
    <definedName name="Salary" localSheetId="12">#REF!</definedName>
    <definedName name="Salary" localSheetId="3">#REF!</definedName>
    <definedName name="Salary" localSheetId="1">#REF!</definedName>
    <definedName name="Salary" localSheetId="5">#REF!</definedName>
    <definedName name="Salary">#REF!</definedName>
    <definedName name="sales">[9]Codes!$A$4:$G$97</definedName>
    <definedName name="sales_alpha">[12]Codes!$M$1:$R$65536</definedName>
    <definedName name="sales_code">[9]General!$L$5</definedName>
    <definedName name="sales_codes">[9]Codes!$B$4:$G$97</definedName>
    <definedName name="sales_incentive" localSheetId="11">#REF!</definedName>
    <definedName name="sales_incentive" localSheetId="8">#REF!</definedName>
    <definedName name="sales_incentive" localSheetId="7">#REF!</definedName>
    <definedName name="sales_incentive" localSheetId="9">#REF!</definedName>
    <definedName name="sales_incentive" localSheetId="10">#REF!</definedName>
    <definedName name="sales_incentive" localSheetId="12">#REF!</definedName>
    <definedName name="sales_incentive" localSheetId="3">#REF!</definedName>
    <definedName name="sales_incentive" localSheetId="1">#REF!</definedName>
    <definedName name="sales_incentive" localSheetId="5">#REF!</definedName>
    <definedName name="sales_incentive">#REF!</definedName>
    <definedName name="sales_rep_code" localSheetId="11">#REF!</definedName>
    <definedName name="sales_rep_code" localSheetId="8">#REF!</definedName>
    <definedName name="sales_rep_code" localSheetId="7">#REF!</definedName>
    <definedName name="sales_rep_code" localSheetId="9">#REF!</definedName>
    <definedName name="sales_rep_code" localSheetId="10">#REF!</definedName>
    <definedName name="sales_rep_code" localSheetId="12">#REF!</definedName>
    <definedName name="sales_rep_code" localSheetId="3">#REF!</definedName>
    <definedName name="sales_rep_code" localSheetId="1">#REF!</definedName>
    <definedName name="sales_rep_code" localSheetId="5">#REF!</definedName>
    <definedName name="sales_rep_code">#REF!</definedName>
    <definedName name="SalesNames">[51]DataPulls!$B$1:$B$81</definedName>
    <definedName name="SAVE" localSheetId="11">#REF!</definedName>
    <definedName name="SAVE" localSheetId="8">#REF!</definedName>
    <definedName name="SAVE" localSheetId="7">#REF!</definedName>
    <definedName name="SAVE" localSheetId="9">#REF!</definedName>
    <definedName name="SAVE" localSheetId="10">#REF!</definedName>
    <definedName name="SAVE" localSheetId="12">#REF!</definedName>
    <definedName name="SAVE" localSheetId="3">#REF!</definedName>
    <definedName name="SAVE" localSheetId="0">#REF!</definedName>
    <definedName name="SAVE" localSheetId="1">#REF!</definedName>
    <definedName name="SAVE" localSheetId="5">#REF!</definedName>
    <definedName name="SAVE">#REF!</definedName>
    <definedName name="SAVE1" localSheetId="11">#REF!</definedName>
    <definedName name="SAVE1" localSheetId="8">#REF!</definedName>
    <definedName name="SAVE1" localSheetId="7">#REF!</definedName>
    <definedName name="SAVE1" localSheetId="9">#REF!</definedName>
    <definedName name="SAVE1" localSheetId="10">#REF!</definedName>
    <definedName name="SAVE1" localSheetId="12">#REF!</definedName>
    <definedName name="SAVE1" localSheetId="3">#REF!</definedName>
    <definedName name="SAVE1" localSheetId="1">#REF!</definedName>
    <definedName name="SAVE1" localSheetId="5">#REF!</definedName>
    <definedName name="SAVE1">#REF!</definedName>
    <definedName name="savings_access_fees" localSheetId="11">'[27]Savings Under 250'!#REF!</definedName>
    <definedName name="savings_access_fees" localSheetId="8">'[27]Savings Under 250'!#REF!</definedName>
    <definedName name="savings_access_fees" localSheetId="7">'[27]Savings Under 250'!#REF!</definedName>
    <definedName name="savings_access_fees" localSheetId="9">'[27]Savings Under 250'!#REF!</definedName>
    <definedName name="savings_access_fees" localSheetId="10">'[27]Savings Under 250'!#REF!</definedName>
    <definedName name="savings_access_fees" localSheetId="12">'[27]Savings Under 250'!#REF!</definedName>
    <definedName name="savings_access_fees" localSheetId="3">'[27]Savings Under 250'!#REF!</definedName>
    <definedName name="savings_access_fees" localSheetId="0">'[27]Savings Under 250'!#REF!</definedName>
    <definedName name="savings_access_fees" localSheetId="1">'[27]Savings Under 250'!#REF!</definedName>
    <definedName name="savings_access_fees" localSheetId="5">'[27]Savings Under 250'!#REF!</definedName>
    <definedName name="savings_access_fees">'[27]Savings Under 250'!#REF!</definedName>
    <definedName name="savings_over250_drug">'[39]Savings Over 250'!$A$11:$IV$12</definedName>
    <definedName name="savings_over250P_drug">'[14]Savings Over 250 No Prior'!$A$11:$IV$12</definedName>
    <definedName name="savings_proj_drug">[9]Calcs!$S$87</definedName>
    <definedName name="savings_proj_med">[9]Calcs!$T$87</definedName>
    <definedName name="SavingsNafPCPM1">'[14]Savings Over 250P'!$A$49:$IV$52</definedName>
    <definedName name="SavingsNafPCPM2" localSheetId="11">'[39]Savings Over 250'!#REF!</definedName>
    <definedName name="SavingsNafPCPM2" localSheetId="8">'[39]Savings Over 250'!#REF!</definedName>
    <definedName name="SavingsNafPCPM2" localSheetId="7">'[39]Savings Over 250'!#REF!</definedName>
    <definedName name="SavingsNafPCPM2" localSheetId="9">'[39]Savings Over 250'!#REF!</definedName>
    <definedName name="SavingsNafPCPM2" localSheetId="10">'[39]Savings Over 250'!#REF!</definedName>
    <definedName name="SavingsNafPCPM2" localSheetId="12">'[39]Savings Over 250'!#REF!</definedName>
    <definedName name="SavingsNafPCPM2" localSheetId="3">'[39]Savings Over 250'!#REF!</definedName>
    <definedName name="SavingsNafPCPM2" localSheetId="0">'[39]Savings Over 250'!#REF!</definedName>
    <definedName name="SavingsNafPCPM2" localSheetId="1">'[39]Savings Over 250'!#REF!</definedName>
    <definedName name="SavingsNafPCPM2" localSheetId="5">'[39]Savings Over 250'!#REF!</definedName>
    <definedName name="SavingsNafPCPM2">'[39]Savings Over 250'!#REF!</definedName>
    <definedName name="SavingsNafPCPM3">'[14]Savings Over 250 No Prior'!$A$51:$IV$54</definedName>
    <definedName name="sd" localSheetId="11">#REF!</definedName>
    <definedName name="sd" localSheetId="8">#REF!</definedName>
    <definedName name="sd" localSheetId="7">#REF!</definedName>
    <definedName name="sd" localSheetId="9">#REF!</definedName>
    <definedName name="sd" localSheetId="10">#REF!</definedName>
    <definedName name="sd" localSheetId="12">#REF!</definedName>
    <definedName name="sd" localSheetId="3">#REF!</definedName>
    <definedName name="sd" localSheetId="1">#REF!</definedName>
    <definedName name="sd" localSheetId="5">#REF!</definedName>
    <definedName name="sd">#REF!</definedName>
    <definedName name="sdf" localSheetId="11">#REF!</definedName>
    <definedName name="sdf" localSheetId="8">#REF!</definedName>
    <definedName name="sdf" localSheetId="7">#REF!</definedName>
    <definedName name="sdf" localSheetId="9">#REF!</definedName>
    <definedName name="sdf" localSheetId="10">#REF!</definedName>
    <definedName name="sdf" localSheetId="12">#REF!</definedName>
    <definedName name="sdf" localSheetId="3">#REF!</definedName>
    <definedName name="sdf" localSheetId="1">#REF!</definedName>
    <definedName name="sdf" localSheetId="5">#REF!</definedName>
    <definedName name="sdf">#REF!</definedName>
    <definedName name="sdfasdf" localSheetId="11">#REF!</definedName>
    <definedName name="sdfasdf" localSheetId="8">#REF!</definedName>
    <definedName name="sdfasdf" localSheetId="7">#REF!</definedName>
    <definedName name="sdfasdf" localSheetId="9">#REF!</definedName>
    <definedName name="sdfasdf" localSheetId="10">#REF!</definedName>
    <definedName name="sdfasdf" localSheetId="12">#REF!</definedName>
    <definedName name="sdfasdf" localSheetId="3">#REF!</definedName>
    <definedName name="sdfasdf" localSheetId="1">#REF!</definedName>
    <definedName name="sdfasdf" localSheetId="5">#REF!</definedName>
    <definedName name="sdfasdf">#REF!</definedName>
    <definedName name="sdfasdfa">[1]CMITS!$S$13</definedName>
    <definedName name="SDFASDFAS" localSheetId="11">#REF!</definedName>
    <definedName name="SDFASDFAS" localSheetId="8">#REF!</definedName>
    <definedName name="SDFASDFAS" localSheetId="7">#REF!</definedName>
    <definedName name="SDFASDFAS" localSheetId="9">#REF!</definedName>
    <definedName name="SDFASDFAS" localSheetId="10">#REF!</definedName>
    <definedName name="SDFASDFAS" localSheetId="12">#REF!</definedName>
    <definedName name="SDFASDFAS" localSheetId="3">#REF!</definedName>
    <definedName name="SDFASDFAS" localSheetId="1">#REF!</definedName>
    <definedName name="SDFASDFAS" localSheetId="5">#REF!</definedName>
    <definedName name="SDFASDFAS">#REF!</definedName>
    <definedName name="sdfasdfasd" localSheetId="11">#REF!</definedName>
    <definedName name="sdfasdfasd" localSheetId="8">#REF!</definedName>
    <definedName name="sdfasdfasd" localSheetId="7">#REF!</definedName>
    <definedName name="sdfasdfasd" localSheetId="9">#REF!</definedName>
    <definedName name="sdfasdfasd" localSheetId="10">#REF!</definedName>
    <definedName name="sdfasdfasd" localSheetId="12">#REF!</definedName>
    <definedName name="sdfasdfasd" localSheetId="3">#REF!</definedName>
    <definedName name="sdfasdfasd" localSheetId="1">#REF!</definedName>
    <definedName name="sdfasdfasd" localSheetId="5">#REF!</definedName>
    <definedName name="sdfasdfasd">#REF!</definedName>
    <definedName name="sdff" localSheetId="11">#REF!</definedName>
    <definedName name="sdff" localSheetId="8">#REF!</definedName>
    <definedName name="sdff" localSheetId="7">#REF!</definedName>
    <definedName name="sdff" localSheetId="9">#REF!</definedName>
    <definedName name="sdff" localSheetId="10">#REF!</definedName>
    <definedName name="sdff" localSheetId="12">#REF!</definedName>
    <definedName name="sdff" localSheetId="3">#REF!</definedName>
    <definedName name="sdff" localSheetId="5">#REF!</definedName>
    <definedName name="sdff">#REF!</definedName>
    <definedName name="sdfsadfasd" localSheetId="11">#REF!</definedName>
    <definedName name="sdfsadfasd" localSheetId="8">#REF!</definedName>
    <definedName name="sdfsadfasd" localSheetId="7">#REF!</definedName>
    <definedName name="sdfsadfasd" localSheetId="9">#REF!</definedName>
    <definedName name="sdfsadfasd" localSheetId="10">#REF!</definedName>
    <definedName name="sdfsadfasd" localSheetId="12">#REF!</definedName>
    <definedName name="sdfsadfasd" localSheetId="3">#REF!</definedName>
    <definedName name="sdfsadfasd" localSheetId="1">#REF!</definedName>
    <definedName name="sdfsadfasd" localSheetId="5">#REF!</definedName>
    <definedName name="sdfsadfasd">#REF!</definedName>
    <definedName name="sdfsdf" localSheetId="11">#REF!</definedName>
    <definedName name="sdfsdf" localSheetId="8">#REF!</definedName>
    <definedName name="sdfsdf" localSheetId="7">#REF!</definedName>
    <definedName name="sdfsdf" localSheetId="9">#REF!</definedName>
    <definedName name="sdfsdf" localSheetId="10">#REF!</definedName>
    <definedName name="sdfsdf" localSheetId="12">#REF!</definedName>
    <definedName name="sdfsdf" localSheetId="3">#REF!</definedName>
    <definedName name="sdfsdf" localSheetId="5">#REF!</definedName>
    <definedName name="sdfsdf">#REF!</definedName>
    <definedName name="sdfsldkjf" localSheetId="11" hidden="1">#REF!</definedName>
    <definedName name="sdfsldkjf" localSheetId="8" hidden="1">#REF!</definedName>
    <definedName name="sdfsldkjf" localSheetId="7" hidden="1">#REF!</definedName>
    <definedName name="sdfsldkjf" localSheetId="9" hidden="1">#REF!</definedName>
    <definedName name="sdfsldkjf" localSheetId="10" hidden="1">#REF!</definedName>
    <definedName name="sdfsldkjf" localSheetId="12" hidden="1">#REF!</definedName>
    <definedName name="sdfsldkjf" localSheetId="3" hidden="1">#REF!</definedName>
    <definedName name="sdfsldkjf" localSheetId="0" hidden="1">#REF!</definedName>
    <definedName name="sdfsldkjf" localSheetId="1" hidden="1">#REF!</definedName>
    <definedName name="sdfsldkjf" localSheetId="5" hidden="1">#REF!</definedName>
    <definedName name="sdfsldkjf" hidden="1">#REF!</definedName>
    <definedName name="SDLFKJ" localSheetId="11">#REF!</definedName>
    <definedName name="SDLFKJ" localSheetId="8">#REF!</definedName>
    <definedName name="SDLFKJ" localSheetId="7">#REF!</definedName>
    <definedName name="SDLFKJ" localSheetId="9">#REF!</definedName>
    <definedName name="SDLFKJ" localSheetId="10">#REF!</definedName>
    <definedName name="SDLFKJ" localSheetId="12">#REF!</definedName>
    <definedName name="SDLFKJ" localSheetId="3">#REF!</definedName>
    <definedName name="SDLFKJ" localSheetId="1">#REF!</definedName>
    <definedName name="SDLFKJ" localSheetId="5">#REF!</definedName>
    <definedName name="SDLFKJ">#REF!</definedName>
    <definedName name="sdlkfjas" localSheetId="11">#REF!</definedName>
    <definedName name="sdlkfjas" localSheetId="8">#REF!</definedName>
    <definedName name="sdlkfjas" localSheetId="7">#REF!</definedName>
    <definedName name="sdlkfjas" localSheetId="9">#REF!</definedName>
    <definedName name="sdlkfjas" localSheetId="10">#REF!</definedName>
    <definedName name="sdlkfjas" localSheetId="12">#REF!</definedName>
    <definedName name="sdlkfjas" localSheetId="3">#REF!</definedName>
    <definedName name="sdlkfjas" localSheetId="1">#REF!</definedName>
    <definedName name="sdlkfjas" localSheetId="5">#REF!</definedName>
    <definedName name="sdlkfjas">#REF!</definedName>
    <definedName name="second_strategy">[14]Strategy!$C$101</definedName>
    <definedName name="seg_code">[9]Hidfac!$G$269</definedName>
    <definedName name="segment">[9]General!$L$7</definedName>
    <definedName name="SERVAD" localSheetId="1">[1]CMITS!$F$39</definedName>
    <definedName name="SERVAD">[2]CMITS!$F$39</definedName>
    <definedName name="Setback">[33]Macros!$C$10:$C$13</definedName>
    <definedName name="sf" localSheetId="11">#REF!</definedName>
    <definedName name="sf" localSheetId="8">#REF!</definedName>
    <definedName name="sf" localSheetId="7">#REF!</definedName>
    <definedName name="sf" localSheetId="9">#REF!</definedName>
    <definedName name="sf" localSheetId="10">#REF!</definedName>
    <definedName name="sf" localSheetId="12">#REF!</definedName>
    <definedName name="sf" localSheetId="3">#REF!</definedName>
    <definedName name="sf" localSheetId="1">#REF!</definedName>
    <definedName name="sf" localSheetId="5">#REF!</definedName>
    <definedName name="sf">#REF!</definedName>
    <definedName name="Sheet1" localSheetId="11">#REF!</definedName>
    <definedName name="Sheet1" localSheetId="8">#REF!</definedName>
    <definedName name="Sheet1" localSheetId="7">#REF!</definedName>
    <definedName name="Sheet1" localSheetId="9">#REF!</definedName>
    <definedName name="Sheet1" localSheetId="10">#REF!</definedName>
    <definedName name="Sheet1" localSheetId="12">#REF!</definedName>
    <definedName name="Sheet1" localSheetId="3">#REF!</definedName>
    <definedName name="Sheet1" localSheetId="1">#REF!</definedName>
    <definedName name="Sheet1" localSheetId="5">#REF!</definedName>
    <definedName name="Sheet1">#REF!</definedName>
    <definedName name="ShowNoHMO">[16]Cover!$A$22:$IV$22,[16]Cover!$A$26:$IV$27</definedName>
    <definedName name="ShowWholecase">[16]Cover!$A$22:$IV$25,[16]Cover!$A$27:$IV$27</definedName>
    <definedName name="sick">[17]Data!$M$1</definedName>
    <definedName name="SiRatesTier2100" localSheetId="11">#REF!</definedName>
    <definedName name="SiRatesTier2100" localSheetId="8">#REF!</definedName>
    <definedName name="SiRatesTier2100" localSheetId="7">#REF!</definedName>
    <definedName name="SiRatesTier2100" localSheetId="9">#REF!</definedName>
    <definedName name="SiRatesTier2100" localSheetId="10">#REF!</definedName>
    <definedName name="SiRatesTier2100" localSheetId="12">#REF!</definedName>
    <definedName name="SiRatesTier2100" localSheetId="3">#REF!</definedName>
    <definedName name="SiRatesTier2100" localSheetId="5">#REF!</definedName>
    <definedName name="SiRatesTier2100">#REF!</definedName>
    <definedName name="SiRatesTier3100" localSheetId="11">#REF!</definedName>
    <definedName name="SiRatesTier3100" localSheetId="8">#REF!</definedName>
    <definedName name="SiRatesTier3100" localSheetId="7">#REF!</definedName>
    <definedName name="SiRatesTier3100" localSheetId="9">#REF!</definedName>
    <definedName name="SiRatesTier3100" localSheetId="10">#REF!</definedName>
    <definedName name="SiRatesTier3100" localSheetId="12">#REF!</definedName>
    <definedName name="SiRatesTier3100" localSheetId="3">#REF!</definedName>
    <definedName name="SiRatesTier3100" localSheetId="5">#REF!</definedName>
    <definedName name="SiRatesTier3100">#REF!</definedName>
    <definedName name="SiRatesTier4100" localSheetId="11">#REF!</definedName>
    <definedName name="SiRatesTier4100" localSheetId="8">#REF!</definedName>
    <definedName name="SiRatesTier4100" localSheetId="7">#REF!</definedName>
    <definedName name="SiRatesTier4100" localSheetId="9">#REF!</definedName>
    <definedName name="SiRatesTier4100" localSheetId="10">#REF!</definedName>
    <definedName name="SiRatesTier4100" localSheetId="12">#REF!</definedName>
    <definedName name="SiRatesTier4100" localSheetId="3">#REF!</definedName>
    <definedName name="SiRatesTier4100" localSheetId="5">#REF!</definedName>
    <definedName name="SiRatesTier4100">#REF!</definedName>
    <definedName name="SiRatesTier5100" localSheetId="11">#REF!</definedName>
    <definedName name="SiRatesTier5100" localSheetId="8">#REF!</definedName>
    <definedName name="SiRatesTier5100" localSheetId="7">#REF!</definedName>
    <definedName name="SiRatesTier5100" localSheetId="9">#REF!</definedName>
    <definedName name="SiRatesTier5100" localSheetId="10">#REF!</definedName>
    <definedName name="SiRatesTier5100" localSheetId="12">#REF!</definedName>
    <definedName name="SiRatesTier5100" localSheetId="3">#REF!</definedName>
    <definedName name="SiRatesTier5100" localSheetId="5">#REF!</definedName>
    <definedName name="SiRatesTier5100">#REF!</definedName>
    <definedName name="situs" localSheetId="11">#REF!</definedName>
    <definedName name="situs" localSheetId="8">#REF!</definedName>
    <definedName name="situs" localSheetId="7">#REF!</definedName>
    <definedName name="situs" localSheetId="9">#REF!</definedName>
    <definedName name="situs" localSheetId="10">#REF!</definedName>
    <definedName name="situs" localSheetId="12">#REF!</definedName>
    <definedName name="situs" localSheetId="3">#REF!</definedName>
    <definedName name="situs" localSheetId="1">#REF!</definedName>
    <definedName name="situs" localSheetId="5">#REF!</definedName>
    <definedName name="situs">#REF!</definedName>
    <definedName name="sold_ees" localSheetId="11">#REF!</definedName>
    <definedName name="sold_ees" localSheetId="8">#REF!</definedName>
    <definedName name="sold_ees" localSheetId="7">#REF!</definedName>
    <definedName name="sold_ees" localSheetId="9">#REF!</definedName>
    <definedName name="sold_ees" localSheetId="10">#REF!</definedName>
    <definedName name="sold_ees" localSheetId="12">#REF!</definedName>
    <definedName name="sold_ees" localSheetId="3">#REF!</definedName>
    <definedName name="sold_ees" localSheetId="1">#REF!</definedName>
    <definedName name="sold_ees" localSheetId="5">#REF!</definedName>
    <definedName name="sold_ees">#REF!</definedName>
    <definedName name="sold_ees1" localSheetId="11">#REF!</definedName>
    <definedName name="sold_ees1" localSheetId="8">#REF!</definedName>
    <definedName name="sold_ees1" localSheetId="7">#REF!</definedName>
    <definedName name="sold_ees1" localSheetId="9">#REF!</definedName>
    <definedName name="sold_ees1" localSheetId="10">#REF!</definedName>
    <definedName name="sold_ees1" localSheetId="12">#REF!</definedName>
    <definedName name="sold_ees1" localSheetId="3">#REF!</definedName>
    <definedName name="sold_ees1" localSheetId="1">#REF!</definedName>
    <definedName name="sold_ees1" localSheetId="5">#REF!</definedName>
    <definedName name="sold_ees1">#REF!</definedName>
    <definedName name="sold_ees2" localSheetId="11">#REF!</definedName>
    <definedName name="sold_ees2" localSheetId="8">#REF!</definedName>
    <definedName name="sold_ees2" localSheetId="7">#REF!</definedName>
    <definedName name="sold_ees2" localSheetId="9">#REF!</definedName>
    <definedName name="sold_ees2" localSheetId="10">#REF!</definedName>
    <definedName name="sold_ees2" localSheetId="12">#REF!</definedName>
    <definedName name="sold_ees2" localSheetId="3">#REF!</definedName>
    <definedName name="sold_ees2" localSheetId="1">#REF!</definedName>
    <definedName name="sold_ees2" localSheetId="5">#REF!</definedName>
    <definedName name="sold_ees2">#REF!</definedName>
    <definedName name="sold_ees3" localSheetId="11">#REF!</definedName>
    <definedName name="sold_ees3" localSheetId="8">#REF!</definedName>
    <definedName name="sold_ees3" localSheetId="7">#REF!</definedName>
    <definedName name="sold_ees3" localSheetId="9">#REF!</definedName>
    <definedName name="sold_ees3" localSheetId="10">#REF!</definedName>
    <definedName name="sold_ees3" localSheetId="12">#REF!</definedName>
    <definedName name="sold_ees3" localSheetId="3">#REF!</definedName>
    <definedName name="sold_ees3" localSheetId="1">#REF!</definedName>
    <definedName name="sold_ees3" localSheetId="5">#REF!</definedName>
    <definedName name="sold_ees3">#REF!</definedName>
    <definedName name="sold_ees4" localSheetId="11">#REF!</definedName>
    <definedName name="sold_ees4" localSheetId="8">#REF!</definedName>
    <definedName name="sold_ees4" localSheetId="7">#REF!</definedName>
    <definedName name="sold_ees4" localSheetId="9">#REF!</definedName>
    <definedName name="sold_ees4" localSheetId="10">#REF!</definedName>
    <definedName name="sold_ees4" localSheetId="12">#REF!</definedName>
    <definedName name="sold_ees4" localSheetId="3">#REF!</definedName>
    <definedName name="sold_ees4" localSheetId="1">#REF!</definedName>
    <definedName name="sold_ees4" localSheetId="5">#REF!</definedName>
    <definedName name="sold_ees4">#REF!</definedName>
    <definedName name="SortOrder" localSheetId="11">#REF!</definedName>
    <definedName name="SortOrder" localSheetId="8">#REF!</definedName>
    <definedName name="SortOrder" localSheetId="7">#REF!</definedName>
    <definedName name="SortOrder" localSheetId="9">#REF!</definedName>
    <definedName name="SortOrder" localSheetId="10">#REF!</definedName>
    <definedName name="SortOrder" localSheetId="12">#REF!</definedName>
    <definedName name="SortOrder" localSheetId="3">#REF!</definedName>
    <definedName name="SortOrder" localSheetId="5">#REF!</definedName>
    <definedName name="SortOrder">#REF!</definedName>
    <definedName name="special_calcs">[19]Option1!$A$207:$K$293</definedName>
    <definedName name="SplashNote" localSheetId="11">#REF!</definedName>
    <definedName name="SplashNote" localSheetId="8">#REF!</definedName>
    <definedName name="SplashNote" localSheetId="7">#REF!</definedName>
    <definedName name="SplashNote" localSheetId="9">#REF!</definedName>
    <definedName name="SplashNote" localSheetId="10">#REF!</definedName>
    <definedName name="SplashNote" localSheetId="12">#REF!</definedName>
    <definedName name="SplashNote" localSheetId="3">#REF!</definedName>
    <definedName name="SplashNote" localSheetId="5">#REF!</definedName>
    <definedName name="SplashNote">#REF!</definedName>
    <definedName name="spouse_e" localSheetId="11">[8]RateSheet!#REF!</definedName>
    <definedName name="spouse_e" localSheetId="8">[8]RateSheet!#REF!</definedName>
    <definedName name="spouse_e" localSheetId="7">[8]RateSheet!#REF!</definedName>
    <definedName name="spouse_e" localSheetId="9">[8]RateSheet!#REF!</definedName>
    <definedName name="spouse_e" localSheetId="10">[8]RateSheet!#REF!</definedName>
    <definedName name="spouse_e" localSheetId="12">[8]RateSheet!#REF!</definedName>
    <definedName name="spouse_e" localSheetId="3">[8]RateSheet!#REF!</definedName>
    <definedName name="spouse_e" localSheetId="0">[8]RateSheet!#REF!</definedName>
    <definedName name="spouse_e" localSheetId="1">[8]RateSheet!#REF!</definedName>
    <definedName name="spouse_e" localSheetId="5">[8]RateSheet!#REF!</definedName>
    <definedName name="spouse_e">[8]RateSheet!#REF!</definedName>
    <definedName name="SPOver250" localSheetId="11">[52]SpecialtyProducts_Old!#REF!</definedName>
    <definedName name="SPOver250" localSheetId="8">[52]SpecialtyProducts_Old!#REF!</definedName>
    <definedName name="SPOver250" localSheetId="7">[52]SpecialtyProducts_Old!#REF!</definedName>
    <definedName name="SPOver250" localSheetId="9">[52]SpecialtyProducts_Old!#REF!</definedName>
    <definedName name="SPOver250" localSheetId="10">[52]SpecialtyProducts_Old!#REF!</definedName>
    <definedName name="SPOver250" localSheetId="12">[52]SpecialtyProducts_Old!#REF!</definedName>
    <definedName name="SPOver250" localSheetId="3">[52]SpecialtyProducts_Old!#REF!</definedName>
    <definedName name="SPOver250" localSheetId="5">[52]SpecialtyProducts_Old!#REF!</definedName>
    <definedName name="SPOver250">[52]SpecialtyProducts_Old!#REF!</definedName>
    <definedName name="SPUnder250" localSheetId="11">#REF!</definedName>
    <definedName name="SPUnder250" localSheetId="8">#REF!</definedName>
    <definedName name="SPUnder250" localSheetId="7">#REF!</definedName>
    <definedName name="SPUnder250" localSheetId="9">#REF!</definedName>
    <definedName name="SPUnder250" localSheetId="10">#REF!</definedName>
    <definedName name="SPUnder250" localSheetId="12">#REF!</definedName>
    <definedName name="SPUnder250" localSheetId="3">#REF!</definedName>
    <definedName name="SPUnder250" localSheetId="5">#REF!</definedName>
    <definedName name="SPUnder250">#REF!</definedName>
    <definedName name="ssl_charge1">[9]Option1!$G$135</definedName>
    <definedName name="ssl_charge2">[9]Option2!$G$135</definedName>
    <definedName name="ssl_charge3">[9]Option3!$G$135</definedName>
    <definedName name="ssl_charge4">[9]Option4!$G$135</definedName>
    <definedName name="ssl_coverage_lines" localSheetId="11">#REF!</definedName>
    <definedName name="ssl_coverage_lines" localSheetId="8">#REF!</definedName>
    <definedName name="ssl_coverage_lines" localSheetId="7">#REF!</definedName>
    <definedName name="ssl_coverage_lines" localSheetId="9">#REF!</definedName>
    <definedName name="ssl_coverage_lines" localSheetId="10">#REF!</definedName>
    <definedName name="ssl_coverage_lines" localSheetId="12">#REF!</definedName>
    <definedName name="ssl_coverage_lines" localSheetId="3">#REF!</definedName>
    <definedName name="ssl_coverage_lines" localSheetId="1">#REF!</definedName>
    <definedName name="ssl_coverage_lines" localSheetId="5">#REF!</definedName>
    <definedName name="ssl_coverage_lines">#REF!</definedName>
    <definedName name="ssl_factors_anthem">[14]Hidfac!$A$129:$D$146</definedName>
    <definedName name="ssl_factors_hmo">[14]Hidfac!$E$129:$H$146</definedName>
    <definedName name="ssl_fees">[12]Calcs!$R$92</definedName>
    <definedName name="ssl_hmo">[9]Hidfac!$L$119:$O$136</definedName>
    <definedName name="ssl_limit">'[10]Mature Calcs'!$E$3</definedName>
    <definedName name="ssl_lines" localSheetId="11">#REF!</definedName>
    <definedName name="ssl_lines" localSheetId="8">#REF!</definedName>
    <definedName name="ssl_lines" localSheetId="7">#REF!</definedName>
    <definedName name="ssl_lines" localSheetId="9">#REF!</definedName>
    <definedName name="ssl_lines" localSheetId="10">#REF!</definedName>
    <definedName name="ssl_lines" localSheetId="12">#REF!</definedName>
    <definedName name="ssl_lines" localSheetId="3">#REF!</definedName>
    <definedName name="ssl_lines" localSheetId="1">#REF!</definedName>
    <definedName name="ssl_lines" localSheetId="5">#REF!</definedName>
    <definedName name="ssl_lines">#REF!</definedName>
    <definedName name="ssl_matrix">[9]Hidfac!$A$162:$E$176</definedName>
    <definedName name="ssl_nonpar_ded">[9]Hidfac!$G$119:$J$136</definedName>
    <definedName name="ssl_nonpar_ded500">[9]Hidfac!$G$140:$J$157</definedName>
    <definedName name="ssl_par_ded">[9]Hidfac!$B$119:$E$136</definedName>
    <definedName name="ssl_par_ded500">[9]Hidfac!$B$140:$E$157</definedName>
    <definedName name="ssl_pcpcm1">[12]Option1!$H$152</definedName>
    <definedName name="ssl_pcpm1">[12]Option1!$H$152</definedName>
    <definedName name="ssn">[17]Data!$C$1</definedName>
    <definedName name="stand_alone">'[25]Dental Hidfac'!$F$101</definedName>
    <definedName name="startdate" localSheetId="11">#REF!</definedName>
    <definedName name="startdate" localSheetId="8">#REF!</definedName>
    <definedName name="startdate" localSheetId="7">#REF!</definedName>
    <definedName name="startdate" localSheetId="9">#REF!</definedName>
    <definedName name="startdate" localSheetId="10">#REF!</definedName>
    <definedName name="startdate" localSheetId="12">#REF!</definedName>
    <definedName name="startdate" localSheetId="3">#REF!</definedName>
    <definedName name="startdate" localSheetId="1">#REF!</definedName>
    <definedName name="startdate" localSheetId="5">#REF!</definedName>
    <definedName name="startdate">#REF!</definedName>
    <definedName name="StartSort" localSheetId="11">#REF!</definedName>
    <definedName name="StartSort" localSheetId="8">#REF!</definedName>
    <definedName name="StartSort" localSheetId="7">#REF!</definedName>
    <definedName name="StartSort" localSheetId="9">#REF!</definedName>
    <definedName name="StartSort" localSheetId="10">#REF!</definedName>
    <definedName name="StartSort" localSheetId="12">#REF!</definedName>
    <definedName name="StartSort" localSheetId="3">#REF!</definedName>
    <definedName name="StartSort" localSheetId="5">#REF!</definedName>
    <definedName name="StartSort">#REF!</definedName>
    <definedName name="status_code" localSheetId="11">#REF!</definedName>
    <definedName name="status_code" localSheetId="8">#REF!</definedName>
    <definedName name="status_code" localSheetId="7">#REF!</definedName>
    <definedName name="status_code" localSheetId="9">#REF!</definedName>
    <definedName name="status_code" localSheetId="10">#REF!</definedName>
    <definedName name="status_code" localSheetId="12">#REF!</definedName>
    <definedName name="status_code" localSheetId="3">#REF!</definedName>
    <definedName name="status_code" localSheetId="1">#REF!</definedName>
    <definedName name="status_code" localSheetId="5">#REF!</definedName>
    <definedName name="status_code">#REF!</definedName>
    <definedName name="std">[17]Data!$O$1</definedName>
    <definedName name="std_comm" localSheetId="11">#REF!</definedName>
    <definedName name="std_comm" localSheetId="8">#REF!</definedName>
    <definedName name="std_comm" localSheetId="7">#REF!</definedName>
    <definedName name="std_comm" localSheetId="9">#REF!</definedName>
    <definedName name="std_comm" localSheetId="10">#REF!</definedName>
    <definedName name="std_comm" localSheetId="12">#REF!</definedName>
    <definedName name="std_comm" localSheetId="3">#REF!</definedName>
    <definedName name="std_comm" localSheetId="1">#REF!</definedName>
    <definedName name="std_comm" localSheetId="5">#REF!</definedName>
    <definedName name="std_comm">#REF!</definedName>
    <definedName name="STORECMP" localSheetId="11">[4]CMITS!#REF!</definedName>
    <definedName name="STORECMP" localSheetId="8">[4]CMITS!#REF!</definedName>
    <definedName name="STORECMP" localSheetId="7">[4]CMITS!#REF!</definedName>
    <definedName name="STORECMP" localSheetId="9">[4]CMITS!#REF!</definedName>
    <definedName name="STORECMP" localSheetId="10">[4]CMITS!#REF!</definedName>
    <definedName name="STORECMP" localSheetId="12">[5]CMITS!#REF!</definedName>
    <definedName name="STORECMP" localSheetId="3">[4]CMITS!#REF!</definedName>
    <definedName name="STORECMP" localSheetId="0">[5]CMITS!#REF!</definedName>
    <definedName name="STORECMP" localSheetId="1">[5]CMITS!#REF!</definedName>
    <definedName name="STORECMP" localSheetId="5">[4]CMITS!#REF!</definedName>
    <definedName name="STORECMP">[4]CMITS!#REF!</definedName>
    <definedName name="STOREPPO" localSheetId="11">[4]CMITS!#REF!</definedName>
    <definedName name="STOREPPO" localSheetId="8">[4]CMITS!#REF!</definedName>
    <definedName name="STOREPPO" localSheetId="7">[4]CMITS!#REF!</definedName>
    <definedName name="STOREPPO" localSheetId="9">[4]CMITS!#REF!</definedName>
    <definedName name="STOREPPO" localSheetId="10">[4]CMITS!#REF!</definedName>
    <definedName name="STOREPPO" localSheetId="12">[5]CMITS!#REF!</definedName>
    <definedName name="STOREPPO" localSheetId="3">[4]CMITS!#REF!</definedName>
    <definedName name="STOREPPO" localSheetId="0">[5]CMITS!#REF!</definedName>
    <definedName name="STOREPPO" localSheetId="1">[5]CMITS!#REF!</definedName>
    <definedName name="STOREPPO" localSheetId="5">[4]CMITS!#REF!</definedName>
    <definedName name="STOREPPO">[4]CMITS!#REF!</definedName>
    <definedName name="strategy_annualize">[9]Hidfac!$C$255</definedName>
    <definedName name="strategy_cell">[9]Strategy!$A$97</definedName>
    <definedName name="strategy_comments_cell">[9]Strategy!$A$99</definedName>
    <definedName name="strategy_ibnrcap">[12]Strategy!$A$72:$IV$72</definedName>
    <definedName name="strategy_ibnrcap2">[12]Strategy!$A$85:$IV$85</definedName>
    <definedName name="strategy_irow">'[9]Access Import'!$A$15</definedName>
    <definedName name="strategy_large_claim_cell">[9]Strategy!$A$95</definedName>
    <definedName name="strategy_opt3_cols">[9]Strategy!$F$1:$G$65536</definedName>
    <definedName name="strategy_opt4_cols">[9]Strategy!$H$1:$I$65536</definedName>
    <definedName name="strategy_option1">[9]Strategy!$B$12:$C$93</definedName>
    <definedName name="strategy_option2">[9]Strategy!$D$12:$E$93</definedName>
    <definedName name="strategy_release_section">[14]Strategy!$A$99:$IV$110</definedName>
    <definedName name="strategy_released_proposal">[12]Strategy!$A$108:$IV$117</definedName>
    <definedName name="strategy_reserves">[12]Strategy!$A$77:$IV$77</definedName>
    <definedName name="strategy_reserves2">[12]Strategy!$A$90:$IV$90</definedName>
    <definedName name="strategy_risk">[12]Strategy!$A$78:$IV$78</definedName>
    <definedName name="strategy_risk2">[12]Strategy!$A$91:$IV$91</definedName>
    <definedName name="strategy_row">'[9]Access Export'!$A$15</definedName>
    <definedName name="strategy_signature_cell">[9]Strategy!$B$109</definedName>
    <definedName name="strategy_variable">[12]Strategy!$A$76:$IV$76</definedName>
    <definedName name="strategy_variable2">[12]Strategy!$A$89:$IV$89</definedName>
    <definedName name="StrategyNonCats">[18]Strategy!$A$131:$IV$139,[18]Strategy!$A$149:$IV$153</definedName>
    <definedName name="StrategyPerScriptRows">[18]Strategy!$A$141:$IV$141,[18]Strategy!$A$153:$IV$153</definedName>
    <definedName name="StrategyReinsuranceRows">[18]Strategy!$A$132:$IV$137,[18]Strategy!$A$144:$IV$149</definedName>
    <definedName name="StrategyRiskRows">[18]Strategy!$A$142:$IV$142,[18]Strategy!$A$154:$IV$154</definedName>
    <definedName name="StrategyTaxRows">[18]Strategy!$A$143:$IV$143,[18]Strategy!$A$155:$IV$155</definedName>
    <definedName name="subs" localSheetId="11">#REF!</definedName>
    <definedName name="subs" localSheetId="8">#REF!</definedName>
    <definedName name="subs" localSheetId="7">#REF!</definedName>
    <definedName name="subs" localSheetId="9">#REF!</definedName>
    <definedName name="subs" localSheetId="10">#REF!</definedName>
    <definedName name="subs" localSheetId="12">#REF!</definedName>
    <definedName name="subs" localSheetId="3">#REF!</definedName>
    <definedName name="subs" localSheetId="1">#REF!</definedName>
    <definedName name="subs" localSheetId="5">#REF!</definedName>
    <definedName name="subs">#REF!</definedName>
    <definedName name="summ" localSheetId="11">#REF!</definedName>
    <definedName name="summ" localSheetId="8">#REF!</definedName>
    <definedName name="summ" localSheetId="7">#REF!</definedName>
    <definedName name="summ" localSheetId="9">#REF!</definedName>
    <definedName name="summ" localSheetId="10">#REF!</definedName>
    <definedName name="summ" localSheetId="12">#REF!</definedName>
    <definedName name="summ" localSheetId="3">#REF!</definedName>
    <definedName name="summ" localSheetId="1">#REF!</definedName>
    <definedName name="summ" localSheetId="5">#REF!</definedName>
    <definedName name="summ">#REF!</definedName>
    <definedName name="summary" localSheetId="11">#REF!</definedName>
    <definedName name="summary" localSheetId="8">#REF!</definedName>
    <definedName name="summary" localSheetId="7">#REF!</definedName>
    <definedName name="summary" localSheetId="9">#REF!</definedName>
    <definedName name="summary" localSheetId="10">#REF!</definedName>
    <definedName name="summary" localSheetId="12">#REF!</definedName>
    <definedName name="summary" localSheetId="3">#REF!</definedName>
    <definedName name="summary" localSheetId="1">#REF!</definedName>
    <definedName name="summary" localSheetId="5">#REF!</definedName>
    <definedName name="summary">#REF!</definedName>
    <definedName name="supamt" localSheetId="11">#REF!</definedName>
    <definedName name="supamt" localSheetId="8">#REF!</definedName>
    <definedName name="supamt" localSheetId="7">#REF!</definedName>
    <definedName name="supamt" localSheetId="9">#REF!</definedName>
    <definedName name="supamt" localSheetId="10">#REF!</definedName>
    <definedName name="supamt" localSheetId="12">#REF!</definedName>
    <definedName name="supamt" localSheetId="3">#REF!</definedName>
    <definedName name="supamt" localSheetId="1">#REF!</definedName>
    <definedName name="supamt" localSheetId="5">#REF!</definedName>
    <definedName name="supamt">#REF!</definedName>
    <definedName name="SupDepLife" localSheetId="11">#REF!</definedName>
    <definedName name="SupDepLife" localSheetId="8">#REF!</definedName>
    <definedName name="SupDepLife" localSheetId="7">#REF!</definedName>
    <definedName name="SupDepLife" localSheetId="9">#REF!</definedName>
    <definedName name="SupDepLife" localSheetId="10">#REF!</definedName>
    <definedName name="SupDepLife" localSheetId="12">#REF!</definedName>
    <definedName name="SupDepLife" localSheetId="3">#REF!</definedName>
    <definedName name="SupDepLife" localSheetId="1">#REF!</definedName>
    <definedName name="SupDepLife" localSheetId="5">#REF!</definedName>
    <definedName name="SupDepLife">#REF!</definedName>
    <definedName name="supl">[17]Data!$J$1</definedName>
    <definedName name="tax">[9]Hidfac!$G$257</definedName>
    <definedName name="tblAcctStrategy">'[9]Access Import'!$A$14:$AB$15</definedName>
    <definedName name="tblOptClaimsEesPrem">'[9]Access Import'!$A$48:$BJ$49</definedName>
    <definedName name="tblOptFactors">'[9]Access Import'!$A$63:$Q$64</definedName>
    <definedName name="tblOptInputAddOns">'[9]Access Import'!$A$109:$M$110</definedName>
    <definedName name="tblOptRates">'[9]Access Import'!$A$120:$L$121</definedName>
    <definedName name="tblOptReins">'[9]Access Import'!$A$135:$Q$136</definedName>
    <definedName name="Template" localSheetId="11">#REF!</definedName>
    <definedName name="Template" localSheetId="8">#REF!</definedName>
    <definedName name="Template" localSheetId="7">#REF!</definedName>
    <definedName name="Template" localSheetId="9">#REF!</definedName>
    <definedName name="Template" localSheetId="10">#REF!</definedName>
    <definedName name="Template" localSheetId="12">#REF!</definedName>
    <definedName name="Template" localSheetId="3">#REF!</definedName>
    <definedName name="Template" localSheetId="5">#REF!</definedName>
    <definedName name="Template">#REF!</definedName>
    <definedName name="TemplatePrintArea" localSheetId="11">#REF!</definedName>
    <definedName name="TemplatePrintArea" localSheetId="8">#REF!</definedName>
    <definedName name="TemplatePrintArea" localSheetId="7">#REF!</definedName>
    <definedName name="TemplatePrintArea" localSheetId="9">#REF!</definedName>
    <definedName name="TemplatePrintArea" localSheetId="10">#REF!</definedName>
    <definedName name="TemplatePrintArea" localSheetId="12">#REF!</definedName>
    <definedName name="TemplatePrintArea" localSheetId="3">#REF!</definedName>
    <definedName name="TemplatePrintArea" localSheetId="5">#REF!</definedName>
    <definedName name="TemplatePrintArea">#REF!</definedName>
    <definedName name="test" localSheetId="11">#REF!</definedName>
    <definedName name="test" localSheetId="8">#REF!</definedName>
    <definedName name="test" localSheetId="7">#REF!</definedName>
    <definedName name="test" localSheetId="9">#REF!</definedName>
    <definedName name="test" localSheetId="10">#REF!</definedName>
    <definedName name="test" localSheetId="12">#REF!</definedName>
    <definedName name="test" localSheetId="3">#REF!</definedName>
    <definedName name="test" localSheetId="1">#REF!</definedName>
    <definedName name="test" localSheetId="5">#REF!</definedName>
    <definedName name="test">#REF!</definedName>
    <definedName name="test_it" localSheetId="11">#REF!</definedName>
    <definedName name="test_it" localSheetId="8">#REF!</definedName>
    <definedName name="test_it" localSheetId="7">#REF!</definedName>
    <definedName name="test_it" localSheetId="9">#REF!</definedName>
    <definedName name="test_it" localSheetId="10">#REF!</definedName>
    <definedName name="test_it" localSheetId="12">#REF!</definedName>
    <definedName name="test_it" localSheetId="3">#REF!</definedName>
    <definedName name="test_it" localSheetId="1">#REF!</definedName>
    <definedName name="test_it" localSheetId="5">#REF!</definedName>
    <definedName name="test_it">#REF!</definedName>
    <definedName name="test_it2" localSheetId="11">#REF!</definedName>
    <definedName name="test_it2" localSheetId="8">#REF!</definedName>
    <definedName name="test_it2" localSheetId="7">#REF!</definedName>
    <definedName name="test_it2" localSheetId="9">#REF!</definedName>
    <definedName name="test_it2" localSheetId="10">#REF!</definedName>
    <definedName name="test_it2" localSheetId="12">#REF!</definedName>
    <definedName name="test_it2" localSheetId="3">#REF!</definedName>
    <definedName name="test_it2" localSheetId="1">#REF!</definedName>
    <definedName name="test_it2" localSheetId="5">#REF!</definedName>
    <definedName name="test_it2">#REF!</definedName>
    <definedName name="test1">[9]Option1!$A$5:$IV$17</definedName>
    <definedName name="test2" localSheetId="11">#REF!</definedName>
    <definedName name="test2" localSheetId="8">#REF!</definedName>
    <definedName name="test2" localSheetId="7">#REF!</definedName>
    <definedName name="test2" localSheetId="9">#REF!</definedName>
    <definedName name="test2" localSheetId="10">#REF!</definedName>
    <definedName name="test2" localSheetId="12">#REF!</definedName>
    <definedName name="test2" localSheetId="3">#REF!</definedName>
    <definedName name="test2" localSheetId="1">#REF!</definedName>
    <definedName name="test2" localSheetId="5">#REF!</definedName>
    <definedName name="test2">#REF!</definedName>
    <definedName name="test3" localSheetId="11">#REF!</definedName>
    <definedName name="test3" localSheetId="8">#REF!</definedName>
    <definedName name="test3" localSheetId="7">#REF!</definedName>
    <definedName name="test3" localSheetId="9">#REF!</definedName>
    <definedName name="test3" localSheetId="10">#REF!</definedName>
    <definedName name="test3" localSheetId="12">#REF!</definedName>
    <definedName name="test3" localSheetId="3">#REF!</definedName>
    <definedName name="test3" localSheetId="1">#REF!</definedName>
    <definedName name="test3" localSheetId="5">#REF!</definedName>
    <definedName name="test3">#REF!</definedName>
    <definedName name="ThisVersion" localSheetId="11">#REF!</definedName>
    <definedName name="ThisVersion" localSheetId="8">#REF!</definedName>
    <definedName name="ThisVersion" localSheetId="7">#REF!</definedName>
    <definedName name="ThisVersion" localSheetId="9">#REF!</definedName>
    <definedName name="ThisVersion" localSheetId="10">#REF!</definedName>
    <definedName name="ThisVersion" localSheetId="12">#REF!</definedName>
    <definedName name="ThisVersion" localSheetId="3">#REF!</definedName>
    <definedName name="ThisVersion" localSheetId="5">#REF!</definedName>
    <definedName name="ThisVersion">#REF!</definedName>
    <definedName name="threebilled" localSheetId="11">#REF!</definedName>
    <definedName name="threebilled" localSheetId="8">#REF!</definedName>
    <definedName name="threebilled" localSheetId="7">#REF!</definedName>
    <definedName name="threebilled" localSheetId="9">#REF!</definedName>
    <definedName name="threebilled" localSheetId="10">#REF!</definedName>
    <definedName name="threebilled" localSheetId="12">#REF!</definedName>
    <definedName name="threebilled" localSheetId="3">#REF!</definedName>
    <definedName name="threebilled" localSheetId="1">#REF!</definedName>
    <definedName name="threebilled" localSheetId="5">#REF!</definedName>
    <definedName name="threebilled">#REF!</definedName>
    <definedName name="threemax" localSheetId="11">#REF!</definedName>
    <definedName name="threemax" localSheetId="8">#REF!</definedName>
    <definedName name="threemax" localSheetId="7">#REF!</definedName>
    <definedName name="threemax" localSheetId="9">#REF!</definedName>
    <definedName name="threemax" localSheetId="10">#REF!</definedName>
    <definedName name="threemax" localSheetId="12">#REF!</definedName>
    <definedName name="threemax" localSheetId="3">#REF!</definedName>
    <definedName name="threemax" localSheetId="1">#REF!</definedName>
    <definedName name="threemax" localSheetId="5">#REF!</definedName>
    <definedName name="threemax">#REF!</definedName>
    <definedName name="TIER_CARVEOUT" localSheetId="11">[8]RateSheet!#REF!</definedName>
    <definedName name="TIER_CARVEOUT" localSheetId="8">[8]RateSheet!#REF!</definedName>
    <definedName name="TIER_CARVEOUT" localSheetId="7">[8]RateSheet!#REF!</definedName>
    <definedName name="TIER_CARVEOUT" localSheetId="9">[8]RateSheet!#REF!</definedName>
    <definedName name="TIER_CARVEOUT" localSheetId="10">[8]RateSheet!#REF!</definedName>
    <definedName name="TIER_CARVEOUT" localSheetId="12">[8]RateSheet!#REF!</definedName>
    <definedName name="TIER_CARVEOUT" localSheetId="3">[8]RateSheet!#REF!</definedName>
    <definedName name="TIER_CARVEOUT" localSheetId="0">[8]RateSheet!#REF!</definedName>
    <definedName name="TIER_CARVEOUT" localSheetId="1">[8]RateSheet!#REF!</definedName>
    <definedName name="TIER_CARVEOUT" localSheetId="5">[8]RateSheet!#REF!</definedName>
    <definedName name="TIER_CARVEOUT">[8]RateSheet!#REF!</definedName>
    <definedName name="TIER_CHILD" localSheetId="11">[8]RateSheet!#REF!</definedName>
    <definedName name="TIER_CHILD" localSheetId="8">[8]RateSheet!#REF!</definedName>
    <definedName name="TIER_CHILD" localSheetId="7">[8]RateSheet!#REF!</definedName>
    <definedName name="TIER_CHILD" localSheetId="9">[8]RateSheet!#REF!</definedName>
    <definedName name="TIER_CHILD" localSheetId="10">[8]RateSheet!#REF!</definedName>
    <definedName name="TIER_CHILD" localSheetId="12">[8]RateSheet!#REF!</definedName>
    <definedName name="TIER_CHILD" localSheetId="3">[8]RateSheet!#REF!</definedName>
    <definedName name="TIER_CHILD" localSheetId="0">[8]RateSheet!#REF!</definedName>
    <definedName name="TIER_CHILD" localSheetId="1">[8]RateSheet!#REF!</definedName>
    <definedName name="TIER_CHILD" localSheetId="5">[8]RateSheet!#REF!</definedName>
    <definedName name="TIER_CHILD">[8]RateSheet!#REF!</definedName>
    <definedName name="TIER_CHILDREN" localSheetId="11">[8]RateSheet!#REF!</definedName>
    <definedName name="TIER_CHILDREN" localSheetId="8">[8]RateSheet!#REF!</definedName>
    <definedName name="TIER_CHILDREN" localSheetId="7">[8]RateSheet!#REF!</definedName>
    <definedName name="TIER_CHILDREN" localSheetId="9">[8]RateSheet!#REF!</definedName>
    <definedName name="TIER_CHILDREN" localSheetId="10">[8]RateSheet!#REF!</definedName>
    <definedName name="TIER_CHILDREN" localSheetId="12">[8]RateSheet!#REF!</definedName>
    <definedName name="TIER_CHILDREN" localSheetId="3">[8]RateSheet!#REF!</definedName>
    <definedName name="TIER_CHILDREN" localSheetId="0">[8]RateSheet!#REF!</definedName>
    <definedName name="TIER_CHILDREN" localSheetId="1">[8]RateSheet!#REF!</definedName>
    <definedName name="TIER_CHILDREN" localSheetId="5">[8]RateSheet!#REF!</definedName>
    <definedName name="TIER_CHILDREN">[8]RateSheet!#REF!</definedName>
    <definedName name="TIER_FAMILY">[8]RateSheet!$D$20</definedName>
    <definedName name="TIER_SPOUSE" localSheetId="11">[8]RateSheet!#REF!</definedName>
    <definedName name="TIER_SPOUSE" localSheetId="8">[8]RateSheet!#REF!</definedName>
    <definedName name="TIER_SPOUSE" localSheetId="7">[8]RateSheet!#REF!</definedName>
    <definedName name="TIER_SPOUSE" localSheetId="9">[8]RateSheet!#REF!</definedName>
    <definedName name="TIER_SPOUSE" localSheetId="10">[8]RateSheet!#REF!</definedName>
    <definedName name="TIER_SPOUSE" localSheetId="12">[8]RateSheet!#REF!</definedName>
    <definedName name="TIER_SPOUSE" localSheetId="3">[8]RateSheet!#REF!</definedName>
    <definedName name="TIER_SPOUSE" localSheetId="0">[8]RateSheet!#REF!</definedName>
    <definedName name="TIER_SPOUSE" localSheetId="1">[8]RateSheet!#REF!</definedName>
    <definedName name="TIER_SPOUSE" localSheetId="5">[8]RateSheet!#REF!</definedName>
    <definedName name="TIER_SPOUSE">[8]RateSheet!#REF!</definedName>
    <definedName name="Tier2Arates" localSheetId="11">#REF!</definedName>
    <definedName name="Tier2Arates" localSheetId="8">#REF!</definedName>
    <definedName name="Tier2Arates" localSheetId="7">#REF!</definedName>
    <definedName name="Tier2Arates" localSheetId="9">#REF!</definedName>
    <definedName name="Tier2Arates" localSheetId="10">#REF!</definedName>
    <definedName name="Tier2Arates" localSheetId="12">#REF!</definedName>
    <definedName name="Tier2Arates" localSheetId="3">#REF!</definedName>
    <definedName name="Tier2Arates" localSheetId="5">#REF!</definedName>
    <definedName name="Tier2Arates">#REF!</definedName>
    <definedName name="Tier2Brates" localSheetId="11">#REF!</definedName>
    <definedName name="Tier2Brates" localSheetId="8">#REF!</definedName>
    <definedName name="Tier2Brates" localSheetId="7">#REF!</definedName>
    <definedName name="Tier2Brates" localSheetId="9">#REF!</definedName>
    <definedName name="Tier2Brates" localSheetId="10">#REF!</definedName>
    <definedName name="Tier2Brates" localSheetId="12">#REF!</definedName>
    <definedName name="Tier2Brates" localSheetId="3">#REF!</definedName>
    <definedName name="Tier2Brates" localSheetId="5">#REF!</definedName>
    <definedName name="Tier2Brates">#REF!</definedName>
    <definedName name="Tier3Arates" localSheetId="11">#REF!</definedName>
    <definedName name="Tier3Arates" localSheetId="8">#REF!</definedName>
    <definedName name="Tier3Arates" localSheetId="7">#REF!</definedName>
    <definedName name="Tier3Arates" localSheetId="9">#REF!</definedName>
    <definedName name="Tier3Arates" localSheetId="10">#REF!</definedName>
    <definedName name="Tier3Arates" localSheetId="12">#REF!</definedName>
    <definedName name="Tier3Arates" localSheetId="3">#REF!</definedName>
    <definedName name="Tier3Arates" localSheetId="5">#REF!</definedName>
    <definedName name="Tier3Arates">#REF!</definedName>
    <definedName name="Tier3Brates" localSheetId="11">#REF!</definedName>
    <definedName name="Tier3Brates" localSheetId="8">#REF!</definedName>
    <definedName name="Tier3Brates" localSheetId="7">#REF!</definedName>
    <definedName name="Tier3Brates" localSheetId="9">#REF!</definedName>
    <definedName name="Tier3Brates" localSheetId="10">#REF!</definedName>
    <definedName name="Tier3Brates" localSheetId="12">#REF!</definedName>
    <definedName name="Tier3Brates" localSheetId="3">#REF!</definedName>
    <definedName name="Tier3Brates" localSheetId="5">#REF!</definedName>
    <definedName name="Tier3Brates">#REF!</definedName>
    <definedName name="Tier4Arates" localSheetId="11">#REF!</definedName>
    <definedName name="Tier4Arates" localSheetId="8">#REF!</definedName>
    <definedName name="Tier4Arates" localSheetId="7">#REF!</definedName>
    <definedName name="Tier4Arates" localSheetId="9">#REF!</definedName>
    <definedName name="Tier4Arates" localSheetId="10">#REF!</definedName>
    <definedName name="Tier4Arates" localSheetId="12">#REF!</definedName>
    <definedName name="Tier4Arates" localSheetId="3">#REF!</definedName>
    <definedName name="Tier4Arates" localSheetId="5">#REF!</definedName>
    <definedName name="Tier4Arates">#REF!</definedName>
    <definedName name="Tier4Brates" localSheetId="11">#REF!</definedName>
    <definedName name="Tier4Brates" localSheetId="8">#REF!</definedName>
    <definedName name="Tier4Brates" localSheetId="7">#REF!</definedName>
    <definedName name="Tier4Brates" localSheetId="9">#REF!</definedName>
    <definedName name="Tier4Brates" localSheetId="10">#REF!</definedName>
    <definedName name="Tier4Brates" localSheetId="12">#REF!</definedName>
    <definedName name="Tier4Brates" localSheetId="3">#REF!</definedName>
    <definedName name="Tier4Brates" localSheetId="5">#REF!</definedName>
    <definedName name="Tier4Brates">#REF!</definedName>
    <definedName name="Tier5Arates" localSheetId="11">#REF!</definedName>
    <definedName name="Tier5Arates" localSheetId="8">#REF!</definedName>
    <definedName name="Tier5Arates" localSheetId="7">#REF!</definedName>
    <definedName name="Tier5Arates" localSheetId="9">#REF!</definedName>
    <definedName name="Tier5Arates" localSheetId="10">#REF!</definedName>
    <definedName name="Tier5Arates" localSheetId="12">#REF!</definedName>
    <definedName name="Tier5Arates" localSheetId="3">#REF!</definedName>
    <definedName name="Tier5Arates" localSheetId="5">#REF!</definedName>
    <definedName name="Tier5Arates">#REF!</definedName>
    <definedName name="Tier5Brates" localSheetId="11">#REF!</definedName>
    <definedName name="Tier5Brates" localSheetId="8">#REF!</definedName>
    <definedName name="Tier5Brates" localSheetId="7">#REF!</definedName>
    <definedName name="Tier5Brates" localSheetId="9">#REF!</definedName>
    <definedName name="Tier5Brates" localSheetId="10">#REF!</definedName>
    <definedName name="Tier5Brates" localSheetId="12">#REF!</definedName>
    <definedName name="Tier5Brates" localSheetId="3">#REF!</definedName>
    <definedName name="Tier5Brates" localSheetId="5">#REF!</definedName>
    <definedName name="Tier5Brates">#REF!</definedName>
    <definedName name="Tiers" localSheetId="11">#REF!</definedName>
    <definedName name="Tiers" localSheetId="8">#REF!</definedName>
    <definedName name="Tiers" localSheetId="7">#REF!</definedName>
    <definedName name="Tiers" localSheetId="9">#REF!</definedName>
    <definedName name="Tiers" localSheetId="10">#REF!</definedName>
    <definedName name="Tiers" localSheetId="12">#REF!</definedName>
    <definedName name="Tiers" localSheetId="3">#REF!</definedName>
    <definedName name="Tiers" localSheetId="5">#REF!</definedName>
    <definedName name="Tiers">#REF!</definedName>
    <definedName name="title">[9]Calcs!$A$1:$R$1</definedName>
    <definedName name="tMarketRegion">'[53]ASO Model'!$A$328:$G$371</definedName>
    <definedName name="TOPMENU" localSheetId="1">[1]CMITS!$S$7:$W$11</definedName>
    <definedName name="TOPMENU">[2]CMITS!$S$7:$W$11</definedName>
    <definedName name="ToProdMod1" localSheetId="11">#REF!</definedName>
    <definedName name="ToProdMod1" localSheetId="8">#REF!</definedName>
    <definedName name="ToProdMod1" localSheetId="7">#REF!</definedName>
    <definedName name="ToProdMod1" localSheetId="9">#REF!</definedName>
    <definedName name="ToProdMod1" localSheetId="10">#REF!</definedName>
    <definedName name="ToProdMod1" localSheetId="12">#REF!</definedName>
    <definedName name="ToProdMod1" localSheetId="3">#REF!</definedName>
    <definedName name="ToProdMod1" localSheetId="5">#REF!</definedName>
    <definedName name="ToProdMod1">#REF!</definedName>
    <definedName name="ToProdMod2" localSheetId="11">#REF!</definedName>
    <definedName name="ToProdMod2" localSheetId="8">#REF!</definedName>
    <definedName name="ToProdMod2" localSheetId="7">#REF!</definedName>
    <definedName name="ToProdMod2" localSheetId="9">#REF!</definedName>
    <definedName name="ToProdMod2" localSheetId="10">#REF!</definedName>
    <definedName name="ToProdMod2" localSheetId="12">#REF!</definedName>
    <definedName name="ToProdMod2" localSheetId="3">#REF!</definedName>
    <definedName name="ToProdMod2" localSheetId="5">#REF!</definedName>
    <definedName name="ToProdMod2">#REF!</definedName>
    <definedName name="ToProdMod3" localSheetId="11">#REF!</definedName>
    <definedName name="ToProdMod3" localSheetId="8">#REF!</definedName>
    <definedName name="ToProdMod3" localSheetId="7">#REF!</definedName>
    <definedName name="ToProdMod3" localSheetId="9">#REF!</definedName>
    <definedName name="ToProdMod3" localSheetId="10">#REF!</definedName>
    <definedName name="ToProdMod3" localSheetId="12">#REF!</definedName>
    <definedName name="ToProdMod3" localSheetId="3">#REF!</definedName>
    <definedName name="ToProdMod3" localSheetId="5">#REF!</definedName>
    <definedName name="ToProdMod3">#REF!</definedName>
    <definedName name="ToProdVersion" localSheetId="11">#REF!</definedName>
    <definedName name="ToProdVersion" localSheetId="8">#REF!</definedName>
    <definedName name="ToProdVersion" localSheetId="7">#REF!</definedName>
    <definedName name="ToProdVersion" localSheetId="9">#REF!</definedName>
    <definedName name="ToProdVersion" localSheetId="10">#REF!</definedName>
    <definedName name="ToProdVersion" localSheetId="12">#REF!</definedName>
    <definedName name="ToProdVersion" localSheetId="3">#REF!</definedName>
    <definedName name="ToProdVersion" localSheetId="5">#REF!</definedName>
    <definedName name="ToProdVersion">#REF!</definedName>
    <definedName name="total_carveouts" localSheetId="11">[8]RateSheet!#REF!</definedName>
    <definedName name="total_carveouts" localSheetId="8">[8]RateSheet!#REF!</definedName>
    <definedName name="total_carveouts" localSheetId="7">[8]RateSheet!#REF!</definedName>
    <definedName name="total_carveouts" localSheetId="9">[8]RateSheet!#REF!</definedName>
    <definedName name="total_carveouts" localSheetId="10">[8]RateSheet!#REF!</definedName>
    <definedName name="total_carveouts" localSheetId="12">[8]RateSheet!#REF!</definedName>
    <definedName name="total_carveouts" localSheetId="3">[8]RateSheet!#REF!</definedName>
    <definedName name="total_carveouts" localSheetId="0">[8]RateSheet!#REF!</definedName>
    <definedName name="total_carveouts" localSheetId="1">[8]RateSheet!#REF!</definedName>
    <definedName name="total_carveouts" localSheetId="5">[8]RateSheet!#REF!</definedName>
    <definedName name="total_carveouts">[8]RateSheet!#REF!</definedName>
    <definedName name="total_current_adjustments">[9]Hidfac!$G$260</definedName>
    <definedName name="total_current_month_ees">[9]Hidfac!$G$246</definedName>
    <definedName name="total_dental_language">[8]RateSheet!$A$75:$IV$84</definedName>
    <definedName name="total_family">[8]RateSheet!$R$15</definedName>
    <definedName name="Total_insured">[8]RateSheet!$S$1:$S$65536</definedName>
    <definedName name="total_months">[9]Hidfac!$D$287</definedName>
    <definedName name="total_ooa">[9]Option1!$E$58</definedName>
    <definedName name="total_ooa_percent">[9]Option1!$E$59</definedName>
    <definedName name="total_prior_adjustments">[9]Hidfac!$G$261</definedName>
    <definedName name="total_reinsurance">[14]Calcs!$R$88</definedName>
    <definedName name="total_retention">[9]Calcs!$R$104</definedName>
    <definedName name="total_review_contracts">[9]Hidfac!$G$249</definedName>
    <definedName name="total_savings">'[19]Savings Over 250'!$I$22</definedName>
    <definedName name="total_sold">[9]Calcs!$A$36:$IV$36</definedName>
    <definedName name="total_sold1" localSheetId="11">#REF!</definedName>
    <definedName name="total_sold1" localSheetId="8">#REF!</definedName>
    <definedName name="total_sold1" localSheetId="7">#REF!</definedName>
    <definedName name="total_sold1" localSheetId="9">#REF!</definedName>
    <definedName name="total_sold1" localSheetId="10">#REF!</definedName>
    <definedName name="total_sold1" localSheetId="12">#REF!</definedName>
    <definedName name="total_sold1" localSheetId="3">#REF!</definedName>
    <definedName name="total_sold1" localSheetId="1">#REF!</definedName>
    <definedName name="total_sold1" localSheetId="5">#REF!</definedName>
    <definedName name="total_sold1">#REF!</definedName>
    <definedName name="total_sold2" localSheetId="11">#REF!</definedName>
    <definedName name="total_sold2" localSheetId="8">#REF!</definedName>
    <definedName name="total_sold2" localSheetId="7">#REF!</definedName>
    <definedName name="total_sold2" localSheetId="9">#REF!</definedName>
    <definedName name="total_sold2" localSheetId="10">#REF!</definedName>
    <definedName name="total_sold2" localSheetId="12">#REF!</definedName>
    <definedName name="total_sold2" localSheetId="3">#REF!</definedName>
    <definedName name="total_sold2" localSheetId="1">#REF!</definedName>
    <definedName name="total_sold2" localSheetId="5">#REF!</definedName>
    <definedName name="total_sold2">#REF!</definedName>
    <definedName name="total_sold3" localSheetId="11">#REF!</definedName>
    <definedName name="total_sold3" localSheetId="8">#REF!</definedName>
    <definedName name="total_sold3" localSheetId="7">#REF!</definedName>
    <definedName name="total_sold3" localSheetId="9">#REF!</definedName>
    <definedName name="total_sold3" localSheetId="10">#REF!</definedName>
    <definedName name="total_sold3" localSheetId="12">#REF!</definedName>
    <definedName name="total_sold3" localSheetId="3">#REF!</definedName>
    <definedName name="total_sold3" localSheetId="1">#REF!</definedName>
    <definedName name="total_sold3" localSheetId="5">#REF!</definedName>
    <definedName name="total_sold3">#REF!</definedName>
    <definedName name="total_sold4" localSheetId="11">#REF!</definedName>
    <definedName name="total_sold4" localSheetId="8">#REF!</definedName>
    <definedName name="total_sold4" localSheetId="7">#REF!</definedName>
    <definedName name="total_sold4" localSheetId="9">#REF!</definedName>
    <definedName name="total_sold4" localSheetId="10">#REF!</definedName>
    <definedName name="total_sold4" localSheetId="12">#REF!</definedName>
    <definedName name="total_sold4" localSheetId="3">#REF!</definedName>
    <definedName name="total_sold4" localSheetId="1">#REF!</definedName>
    <definedName name="total_sold4" localSheetId="5">#REF!</definedName>
    <definedName name="total_sold4">#REF!</definedName>
    <definedName name="TOTPOL" localSheetId="1">[1]CMITS!$D$8</definedName>
    <definedName name="TOTPOL">[2]CMITS!$D$8</definedName>
    <definedName name="TownofPulaski" localSheetId="11">#REF!</definedName>
    <definedName name="TownofPulaski" localSheetId="8">#REF!</definedName>
    <definedName name="TownofPulaski" localSheetId="7">#REF!</definedName>
    <definedName name="TownofPulaski" localSheetId="9">#REF!</definedName>
    <definedName name="TownofPulaski" localSheetId="10">#REF!</definedName>
    <definedName name="TownofPulaski" localSheetId="12">#REF!</definedName>
    <definedName name="TownofPulaski" localSheetId="3">#REF!</definedName>
    <definedName name="TownofPulaski" localSheetId="1">#REF!</definedName>
    <definedName name="TownofPulaski" localSheetId="5">#REF!</definedName>
    <definedName name="TownofPulaski">#REF!</definedName>
    <definedName name="tracking_account" localSheetId="11">#REF!</definedName>
    <definedName name="tracking_account" localSheetId="8">#REF!</definedName>
    <definedName name="tracking_account" localSheetId="7">#REF!</definedName>
    <definedName name="tracking_account" localSheetId="9">#REF!</definedName>
    <definedName name="tracking_account" localSheetId="10">#REF!</definedName>
    <definedName name="tracking_account" localSheetId="12">#REF!</definedName>
    <definedName name="tracking_account" localSheetId="3">#REF!</definedName>
    <definedName name="tracking_account" localSheetId="1">#REF!</definedName>
    <definedName name="tracking_account" localSheetId="5">#REF!</definedName>
    <definedName name="tracking_account">#REF!</definedName>
    <definedName name="tracking_carveouts" localSheetId="11">#REF!</definedName>
    <definedName name="tracking_carveouts" localSheetId="8">#REF!</definedName>
    <definedName name="tracking_carveouts" localSheetId="7">#REF!</definedName>
    <definedName name="tracking_carveouts" localSheetId="9">#REF!</definedName>
    <definedName name="tracking_carveouts" localSheetId="10">#REF!</definedName>
    <definedName name="tracking_carveouts" localSheetId="12">#REF!</definedName>
    <definedName name="tracking_carveouts" localSheetId="3">#REF!</definedName>
    <definedName name="tracking_carveouts" localSheetId="1">#REF!</definedName>
    <definedName name="tracking_carveouts" localSheetId="5">#REF!</definedName>
    <definedName name="tracking_carveouts">#REF!</definedName>
    <definedName name="tracking_childrens" localSheetId="11">#REF!</definedName>
    <definedName name="tracking_childrens" localSheetId="8">#REF!</definedName>
    <definedName name="tracking_childrens" localSheetId="7">#REF!</definedName>
    <definedName name="tracking_childrens" localSheetId="9">#REF!</definedName>
    <definedName name="tracking_childrens" localSheetId="10">#REF!</definedName>
    <definedName name="tracking_childrens" localSheetId="12">#REF!</definedName>
    <definedName name="tracking_childrens" localSheetId="3">#REF!</definedName>
    <definedName name="tracking_childrens" localSheetId="1">#REF!</definedName>
    <definedName name="tracking_childrens" localSheetId="5">#REF!</definedName>
    <definedName name="tracking_childrens">#REF!</definedName>
    <definedName name="tracking_childs" localSheetId="11">#REF!</definedName>
    <definedName name="tracking_childs" localSheetId="8">#REF!</definedName>
    <definedName name="tracking_childs" localSheetId="7">#REF!</definedName>
    <definedName name="tracking_childs" localSheetId="9">#REF!</definedName>
    <definedName name="tracking_childs" localSheetId="10">#REF!</definedName>
    <definedName name="tracking_childs" localSheetId="12">#REF!</definedName>
    <definedName name="tracking_childs" localSheetId="3">#REF!</definedName>
    <definedName name="tracking_childs" localSheetId="1">#REF!</definedName>
    <definedName name="tracking_childs" localSheetId="5">#REF!</definedName>
    <definedName name="tracking_childs">#REF!</definedName>
    <definedName name="tracking_eff" localSheetId="11">#REF!</definedName>
    <definedName name="tracking_eff" localSheetId="8">#REF!</definedName>
    <definedName name="tracking_eff" localSheetId="7">#REF!</definedName>
    <definedName name="tracking_eff" localSheetId="9">#REF!</definedName>
    <definedName name="tracking_eff" localSheetId="10">#REF!</definedName>
    <definedName name="tracking_eff" localSheetId="12">#REF!</definedName>
    <definedName name="tracking_eff" localSheetId="3">#REF!</definedName>
    <definedName name="tracking_eff" localSheetId="1">#REF!</definedName>
    <definedName name="tracking_eff" localSheetId="5">#REF!</definedName>
    <definedName name="tracking_eff">#REF!</definedName>
    <definedName name="tracking_eff_date" localSheetId="11">#REF!</definedName>
    <definedName name="tracking_eff_date" localSheetId="8">#REF!</definedName>
    <definedName name="tracking_eff_date" localSheetId="7">#REF!</definedName>
    <definedName name="tracking_eff_date" localSheetId="9">#REF!</definedName>
    <definedName name="tracking_eff_date" localSheetId="10">#REF!</definedName>
    <definedName name="tracking_eff_date" localSheetId="12">#REF!</definedName>
    <definedName name="tracking_eff_date" localSheetId="3">#REF!</definedName>
    <definedName name="tracking_eff_date" localSheetId="1">#REF!</definedName>
    <definedName name="tracking_eff_date" localSheetId="5">#REF!</definedName>
    <definedName name="tracking_eff_date">#REF!</definedName>
    <definedName name="tracking_families" localSheetId="11">#REF!</definedName>
    <definedName name="tracking_families" localSheetId="8">#REF!</definedName>
    <definedName name="tracking_families" localSheetId="7">#REF!</definedName>
    <definedName name="tracking_families" localSheetId="9">#REF!</definedName>
    <definedName name="tracking_families" localSheetId="10">#REF!</definedName>
    <definedName name="tracking_families" localSheetId="12">#REF!</definedName>
    <definedName name="tracking_families" localSheetId="3">#REF!</definedName>
    <definedName name="tracking_families" localSheetId="1">#REF!</definedName>
    <definedName name="tracking_families" localSheetId="5">#REF!</definedName>
    <definedName name="tracking_families">#REF!</definedName>
    <definedName name="tracking_hmc" localSheetId="11">#REF!</definedName>
    <definedName name="tracking_hmc" localSheetId="8">#REF!</definedName>
    <definedName name="tracking_hmc" localSheetId="7">#REF!</definedName>
    <definedName name="tracking_hmc" localSheetId="9">#REF!</definedName>
    <definedName name="tracking_hmc" localSheetId="10">#REF!</definedName>
    <definedName name="tracking_hmc" localSheetId="12">#REF!</definedName>
    <definedName name="tracking_hmc" localSheetId="3">#REF!</definedName>
    <definedName name="tracking_hmc" localSheetId="1">#REF!</definedName>
    <definedName name="tracking_hmc" localSheetId="5">#REF!</definedName>
    <definedName name="tracking_hmc">#REF!</definedName>
    <definedName name="tracking_max_lines" localSheetId="11">#REF!</definedName>
    <definedName name="tracking_max_lines" localSheetId="8">#REF!</definedName>
    <definedName name="tracking_max_lines" localSheetId="7">#REF!</definedName>
    <definedName name="tracking_max_lines" localSheetId="9">#REF!</definedName>
    <definedName name="tracking_max_lines" localSheetId="10">#REF!</definedName>
    <definedName name="tracking_max_lines" localSheetId="12">#REF!</definedName>
    <definedName name="tracking_max_lines" localSheetId="3">#REF!</definedName>
    <definedName name="tracking_max_lines" localSheetId="1">#REF!</definedName>
    <definedName name="tracking_max_lines" localSheetId="5">#REF!</definedName>
    <definedName name="tracking_max_lines">#REF!</definedName>
    <definedName name="tracking_new_groups" localSheetId="11">#REF!</definedName>
    <definedName name="tracking_new_groups" localSheetId="8">#REF!</definedName>
    <definedName name="tracking_new_groups" localSheetId="7">#REF!</definedName>
    <definedName name="tracking_new_groups" localSheetId="9">#REF!</definedName>
    <definedName name="tracking_new_groups" localSheetId="10">#REF!</definedName>
    <definedName name="tracking_new_groups" localSheetId="12">#REF!</definedName>
    <definedName name="tracking_new_groups" localSheetId="3">#REF!</definedName>
    <definedName name="tracking_new_groups" localSheetId="1">#REF!</definedName>
    <definedName name="tracking_new_groups" localSheetId="5">#REF!</definedName>
    <definedName name="tracking_new_groups">#REF!</definedName>
    <definedName name="tracking_number_options" localSheetId="11">#REF!</definedName>
    <definedName name="tracking_number_options" localSheetId="8">#REF!</definedName>
    <definedName name="tracking_number_options" localSheetId="7">#REF!</definedName>
    <definedName name="tracking_number_options" localSheetId="9">#REF!</definedName>
    <definedName name="tracking_number_options" localSheetId="10">#REF!</definedName>
    <definedName name="tracking_number_options" localSheetId="12">#REF!</definedName>
    <definedName name="tracking_number_options" localSheetId="3">#REF!</definedName>
    <definedName name="tracking_number_options" localSheetId="1">#REF!</definedName>
    <definedName name="tracking_number_options" localSheetId="5">#REF!</definedName>
    <definedName name="tracking_number_options">#REF!</definedName>
    <definedName name="tracking_range" localSheetId="11">#REF!</definedName>
    <definedName name="tracking_range" localSheetId="8">#REF!</definedName>
    <definedName name="tracking_range" localSheetId="7">#REF!</definedName>
    <definedName name="tracking_range" localSheetId="9">#REF!</definedName>
    <definedName name="tracking_range" localSheetId="10">#REF!</definedName>
    <definedName name="tracking_range" localSheetId="12">#REF!</definedName>
    <definedName name="tracking_range" localSheetId="3">#REF!</definedName>
    <definedName name="tracking_range" localSheetId="1">#REF!</definedName>
    <definedName name="tracking_range" localSheetId="5">#REF!</definedName>
    <definedName name="tracking_range">#REF!</definedName>
    <definedName name="tracking_released_ees" localSheetId="11">#REF!</definedName>
    <definedName name="tracking_released_ees" localSheetId="8">#REF!</definedName>
    <definedName name="tracking_released_ees" localSheetId="7">#REF!</definedName>
    <definedName name="tracking_released_ees" localSheetId="9">#REF!</definedName>
    <definedName name="tracking_released_ees" localSheetId="10">#REF!</definedName>
    <definedName name="tracking_released_ees" localSheetId="12">#REF!</definedName>
    <definedName name="tracking_released_ees" localSheetId="3">#REF!</definedName>
    <definedName name="tracking_released_ees" localSheetId="1">#REF!</definedName>
    <definedName name="tracking_released_ees" localSheetId="5">#REF!</definedName>
    <definedName name="tracking_released_ees">#REF!</definedName>
    <definedName name="tracking_released_max_rates" localSheetId="11">#REF!</definedName>
    <definedName name="tracking_released_max_rates" localSheetId="8">#REF!</definedName>
    <definedName name="tracking_released_max_rates" localSheetId="7">#REF!</definedName>
    <definedName name="tracking_released_max_rates" localSheetId="9">#REF!</definedName>
    <definedName name="tracking_released_max_rates" localSheetId="10">#REF!</definedName>
    <definedName name="tracking_released_max_rates" localSheetId="12">#REF!</definedName>
    <definedName name="tracking_released_max_rates" localSheetId="3">#REF!</definedName>
    <definedName name="tracking_released_max_rates" localSheetId="1">#REF!</definedName>
    <definedName name="tracking_released_max_rates" localSheetId="5">#REF!</definedName>
    <definedName name="tracking_released_max_rates">#REF!</definedName>
    <definedName name="tracking_released_rates" localSheetId="11">#REF!</definedName>
    <definedName name="tracking_released_rates" localSheetId="8">#REF!</definedName>
    <definedName name="tracking_released_rates" localSheetId="7">#REF!</definedName>
    <definedName name="tracking_released_rates" localSheetId="9">#REF!</definedName>
    <definedName name="tracking_released_rates" localSheetId="10">#REF!</definedName>
    <definedName name="tracking_released_rates" localSheetId="12">#REF!</definedName>
    <definedName name="tracking_released_rates" localSheetId="3">#REF!</definedName>
    <definedName name="tracking_released_rates" localSheetId="1">#REF!</definedName>
    <definedName name="tracking_released_rates" localSheetId="5">#REF!</definedName>
    <definedName name="tracking_released_rates">#REF!</definedName>
    <definedName name="tracking_sold_enrollment" localSheetId="11">#REF!</definedName>
    <definedName name="tracking_sold_enrollment" localSheetId="8">#REF!</definedName>
    <definedName name="tracking_sold_enrollment" localSheetId="7">#REF!</definedName>
    <definedName name="tracking_sold_enrollment" localSheetId="9">#REF!</definedName>
    <definedName name="tracking_sold_enrollment" localSheetId="10">#REF!</definedName>
    <definedName name="tracking_sold_enrollment" localSheetId="12">#REF!</definedName>
    <definedName name="tracking_sold_enrollment" localSheetId="3">#REF!</definedName>
    <definedName name="tracking_sold_enrollment" localSheetId="1">#REF!</definedName>
    <definedName name="tracking_sold_enrollment" localSheetId="5">#REF!</definedName>
    <definedName name="tracking_sold_enrollment">#REF!</definedName>
    <definedName name="tracking_sold_fund" localSheetId="11">#REF!</definedName>
    <definedName name="tracking_sold_fund" localSheetId="8">#REF!</definedName>
    <definedName name="tracking_sold_fund" localSheetId="7">#REF!</definedName>
    <definedName name="tracking_sold_fund" localSheetId="9">#REF!</definedName>
    <definedName name="tracking_sold_fund" localSheetId="10">#REF!</definedName>
    <definedName name="tracking_sold_fund" localSheetId="12">#REF!</definedName>
    <definedName name="tracking_sold_fund" localSheetId="3">#REF!</definedName>
    <definedName name="tracking_sold_fund" localSheetId="1">#REF!</definedName>
    <definedName name="tracking_sold_fund" localSheetId="5">#REF!</definedName>
    <definedName name="tracking_sold_fund">#REF!</definedName>
    <definedName name="tracking_sold_max_rates" localSheetId="11">#REF!</definedName>
    <definedName name="tracking_sold_max_rates" localSheetId="8">#REF!</definedName>
    <definedName name="tracking_sold_max_rates" localSheetId="7">#REF!</definedName>
    <definedName name="tracking_sold_max_rates" localSheetId="9">#REF!</definedName>
    <definedName name="tracking_sold_max_rates" localSheetId="10">#REF!</definedName>
    <definedName name="tracking_sold_max_rates" localSheetId="12">#REF!</definedName>
    <definedName name="tracking_sold_max_rates" localSheetId="3">#REF!</definedName>
    <definedName name="tracking_sold_max_rates" localSheetId="1">#REF!</definedName>
    <definedName name="tracking_sold_max_rates" localSheetId="5">#REF!</definedName>
    <definedName name="tracking_sold_max_rates">#REF!</definedName>
    <definedName name="tracking_sold_rates" localSheetId="11">#REF!</definedName>
    <definedName name="tracking_sold_rates" localSheetId="8">#REF!</definedName>
    <definedName name="tracking_sold_rates" localSheetId="7">#REF!</definedName>
    <definedName name="tracking_sold_rates" localSheetId="9">#REF!</definedName>
    <definedName name="tracking_sold_rates" localSheetId="10">#REF!</definedName>
    <definedName name="tracking_sold_rates" localSheetId="12">#REF!</definedName>
    <definedName name="tracking_sold_rates" localSheetId="3">#REF!</definedName>
    <definedName name="tracking_sold_rates" localSheetId="1">#REF!</definedName>
    <definedName name="tracking_sold_rates" localSheetId="5">#REF!</definedName>
    <definedName name="tracking_sold_rates">#REF!</definedName>
    <definedName name="tracking_spouses" localSheetId="11">#REF!</definedName>
    <definedName name="tracking_spouses" localSheetId="8">#REF!</definedName>
    <definedName name="tracking_spouses" localSheetId="7">#REF!</definedName>
    <definedName name="tracking_spouses" localSheetId="9">#REF!</definedName>
    <definedName name="tracking_spouses" localSheetId="10">#REF!</definedName>
    <definedName name="tracking_spouses" localSheetId="12">#REF!</definedName>
    <definedName name="tracking_spouses" localSheetId="3">#REF!</definedName>
    <definedName name="tracking_spouses" localSheetId="1">#REF!</definedName>
    <definedName name="tracking_spouses" localSheetId="5">#REF!</definedName>
    <definedName name="tracking_spouses">#REF!</definedName>
    <definedName name="TradProfit" localSheetId="11">#REF!</definedName>
    <definedName name="TradProfit" localSheetId="8">#REF!</definedName>
    <definedName name="TradProfit" localSheetId="7">#REF!</definedName>
    <definedName name="TradProfit" localSheetId="9">#REF!</definedName>
    <definedName name="TradProfit" localSheetId="10">#REF!</definedName>
    <definedName name="TradProfit" localSheetId="12">#REF!</definedName>
    <definedName name="TradProfit" localSheetId="3">#REF!</definedName>
    <definedName name="TradProfit" localSheetId="5">#REF!</definedName>
    <definedName name="TradProfit">#REF!</definedName>
    <definedName name="transfer">[12]Hidfac!$F$500</definedName>
    <definedName name="trend">[9]Hidfac!$A$59:$P$61</definedName>
    <definedName name="trend_add">[9]Calcs!$R$39</definedName>
    <definedName name="trend_months">[9]Option1!$D$75</definedName>
    <definedName name="trend_overide">[9]Option1!$C$119</definedName>
    <definedName name="trigon_calcs_ees">'[43]Savings Mock Up'!$G$270</definedName>
    <definedName name="TRIGON_COVER" localSheetId="11">#REF!</definedName>
    <definedName name="TRIGON_COVER" localSheetId="8">#REF!</definedName>
    <definedName name="TRIGON_COVER" localSheetId="7">#REF!</definedName>
    <definedName name="TRIGON_COVER" localSheetId="9">#REF!</definedName>
    <definedName name="TRIGON_COVER" localSheetId="10">#REF!</definedName>
    <definedName name="TRIGON_COVER" localSheetId="12">#REF!</definedName>
    <definedName name="TRIGON_COVER" localSheetId="3">#REF!</definedName>
    <definedName name="TRIGON_COVER" localSheetId="1">#REF!</definedName>
    <definedName name="TRIGON_COVER" localSheetId="5">#REF!</definedName>
    <definedName name="TRIGON_COVER">#REF!</definedName>
    <definedName name="trigon_current_cred">[9]Hidfac!$C$404</definedName>
    <definedName name="trigon_current_cred_weighted">[9]Hidfac!$D$421</definedName>
    <definedName name="trigon_ees">[9]Hidfac!$G$247</definedName>
    <definedName name="trigon_hmo_cover" localSheetId="11">#REF!</definedName>
    <definedName name="trigon_hmo_cover" localSheetId="8">#REF!</definedName>
    <definedName name="trigon_hmo_cover" localSheetId="7">#REF!</definedName>
    <definedName name="trigon_hmo_cover" localSheetId="9">#REF!</definedName>
    <definedName name="trigon_hmo_cover" localSheetId="10">#REF!</definedName>
    <definedName name="trigon_hmo_cover" localSheetId="12">#REF!</definedName>
    <definedName name="trigon_hmo_cover" localSheetId="3">#REF!</definedName>
    <definedName name="trigon_hmo_cover" localSheetId="1">#REF!</definedName>
    <definedName name="trigon_hmo_cover" localSheetId="5">#REF!</definedName>
    <definedName name="trigon_hmo_cover">#REF!</definedName>
    <definedName name="trigon_number">[9]General!$I$6</definedName>
    <definedName name="trigon_only">[9]Hidfac!$G$250</definedName>
    <definedName name="trigon_prior_cred">[9]Hidfac!$D$404</definedName>
    <definedName name="trigon_prior_cred_weighted">[9]Hidfac!$E$421</definedName>
    <definedName name="trigon_review_ees">[9]Hidfac!$C$400</definedName>
    <definedName name="trigon_string">[9]Hidfac!$B$87</definedName>
    <definedName name="trs">[9]Hidfac!$C$253</definedName>
    <definedName name="trs_contribution">[9]Calcs!$R$74</definedName>
    <definedName name="trs_contribution_drug">[9]Calcs!$S$74</definedName>
    <definedName name="trs_no_show">[9]Calcs!$A$71:$IV$74</definedName>
    <definedName name="trs_proj">[9]Calcs!$R$72</definedName>
    <definedName name="trs_weight">[9]Calcs!$R$73</definedName>
    <definedName name="two_years">[9]Hidfac!$C$252</definedName>
    <definedName name="twoone" localSheetId="11">#REF!</definedName>
    <definedName name="twoone" localSheetId="8">#REF!</definedName>
    <definedName name="twoone" localSheetId="7">#REF!</definedName>
    <definedName name="twoone" localSheetId="9">#REF!</definedName>
    <definedName name="twoone" localSheetId="10">#REF!</definedName>
    <definedName name="twoone" localSheetId="12">#REF!</definedName>
    <definedName name="twoone" localSheetId="3">#REF!</definedName>
    <definedName name="twoone" localSheetId="1">#REF!</definedName>
    <definedName name="twoone" localSheetId="5">#REF!</definedName>
    <definedName name="twoone">#REF!</definedName>
    <definedName name="twoprior_beg">[9]General!$D$21</definedName>
    <definedName name="twoprior_end">[9]General!$E$21</definedName>
    <definedName name="twoprior_months">[9]Hidfac!$H$283</definedName>
    <definedName name="twotwo" localSheetId="11">#REF!</definedName>
    <definedName name="twotwo" localSheetId="8">#REF!</definedName>
    <definedName name="twotwo" localSheetId="7">#REF!</definedName>
    <definedName name="twotwo" localSheetId="9">#REF!</definedName>
    <definedName name="twotwo" localSheetId="10">#REF!</definedName>
    <definedName name="twotwo" localSheetId="12">#REF!</definedName>
    <definedName name="twotwo" localSheetId="3">#REF!</definedName>
    <definedName name="twotwo" localSheetId="1">#REF!</definedName>
    <definedName name="twotwo" localSheetId="5">#REF!</definedName>
    <definedName name="twotwo">#REF!</definedName>
    <definedName name="type">[9]Hidfac!$C$245</definedName>
    <definedName name="TYPEFUNDING" localSheetId="11">#REF!</definedName>
    <definedName name="TYPEFUNDING" localSheetId="8">#REF!</definedName>
    <definedName name="TYPEFUNDING" localSheetId="7">#REF!</definedName>
    <definedName name="TYPEFUNDING" localSheetId="9">#REF!</definedName>
    <definedName name="TYPEFUNDING" localSheetId="10">#REF!</definedName>
    <definedName name="TYPEFUNDING" localSheetId="12">#REF!</definedName>
    <definedName name="TYPEFUNDING" localSheetId="3">#REF!</definedName>
    <definedName name="TYPEFUNDING" localSheetId="0">#REF!</definedName>
    <definedName name="TYPEFUNDING" localSheetId="1">#REF!</definedName>
    <definedName name="TYPEFUNDING" localSheetId="5">#REF!</definedName>
    <definedName name="TYPEFUNDING">#REF!</definedName>
    <definedName name="ua_first">'[9]RUA_UA Review'!$A$1:$I$65536</definedName>
    <definedName name="ua_min_adj_line">[9]RUA_UA!$A$62:$IV$62</definedName>
    <definedName name="ua_setup_annualize">'[9]RUA_UA Review'!$A$24:$IV$24</definedName>
    <definedName name="ua_setup_hide_blending">'[9]RUA_UA Review'!$A$32:$IV$37</definedName>
    <definedName name="ua_setup_hide_cap">'[9]RUA_UA Review'!$A$39:$IV$39</definedName>
    <definedName name="ua_setup_hide_nonaso">'[9]RUA_UA Review'!$A$57:$IV$62</definedName>
    <definedName name="ua_setup_hide_nonmin">'[9]RUA_UA Review'!$A$60:$IV$63</definedName>
    <definedName name="ua_setup_hide_nonpros">'[9]RUA_UA Review'!$A$58:$IV$65</definedName>
    <definedName name="ua_setup_hide_pooling">'[9]RUA_UA Review'!$A$30:$IV$30</definedName>
    <definedName name="ua_setup_hide_rein">'[9]RUA_UA Review'!$A$43:$IV$47</definedName>
    <definedName name="ua_setup_min_adj">'[9]RUA_UA Review'!$A$62:$IV$62</definedName>
    <definedName name="ua_setup_pros_adj">'[9]RUA_UA Review'!$A$58:$IV$58</definedName>
    <definedName name="underwriter_code">[9]General!$L$4</definedName>
    <definedName name="underwriters">[9]Codes!$H$4:$L$39</definedName>
    <definedName name="Untitled" localSheetId="11">#REF!</definedName>
    <definedName name="Untitled" localSheetId="8">#REF!</definedName>
    <definedName name="Untitled" localSheetId="7">#REF!</definedName>
    <definedName name="Untitled" localSheetId="9">#REF!</definedName>
    <definedName name="Untitled" localSheetId="10">#REF!</definedName>
    <definedName name="Untitled" localSheetId="12">#REF!</definedName>
    <definedName name="Untitled" localSheetId="3">#REF!</definedName>
    <definedName name="Untitled" localSheetId="1">#REF!</definedName>
    <definedName name="Untitled" localSheetId="5">#REF!</definedName>
    <definedName name="Untitled">#REF!</definedName>
    <definedName name="us_asl_line">[9]RUA_UA!$A$45:$IV$45</definedName>
    <definedName name="UW" localSheetId="1">[1]CMITS!$F$194</definedName>
    <definedName name="UW">[2]CMITS!$F$194</definedName>
    <definedName name="uw_code">[9]Hidfac!$C$265</definedName>
    <definedName name="UWlist">[51]DataPulls!$A$1:$A$28</definedName>
    <definedName name="UWMGR" localSheetId="1">[1]CMITS!$F$189</definedName>
    <definedName name="UWMGR">[2]CMITS!$F$189</definedName>
    <definedName name="vac">[17]Data!$L$1</definedName>
    <definedName name="vacation">[54]Sheet1!$A$2:$B$26</definedName>
    <definedName name="vacationcrew" localSheetId="11">#REF!</definedName>
    <definedName name="vacationcrew" localSheetId="8">#REF!</definedName>
    <definedName name="vacationcrew" localSheetId="7">#REF!</definedName>
    <definedName name="vacationcrew" localSheetId="9">#REF!</definedName>
    <definedName name="vacationcrew" localSheetId="10">#REF!</definedName>
    <definedName name="vacationcrew" localSheetId="12">#REF!</definedName>
    <definedName name="vacationcrew" localSheetId="3">#REF!</definedName>
    <definedName name="vacationcrew" localSheetId="1">#REF!</definedName>
    <definedName name="vacationcrew" localSheetId="5">#REF!</definedName>
    <definedName name="vacationcrew">#REF!</definedName>
    <definedName name="VANaf" localSheetId="11">[16]FeeInputFI!#REF!</definedName>
    <definedName name="VANaf" localSheetId="8">[16]FeeInputFI!#REF!</definedName>
    <definedName name="VANaf" localSheetId="7">[16]FeeInputFI!#REF!</definedName>
    <definedName name="VANaf" localSheetId="9">[16]FeeInputFI!#REF!</definedName>
    <definedName name="VANaf" localSheetId="10">[16]FeeInputFI!#REF!</definedName>
    <definedName name="VANaf" localSheetId="12">[16]FeeInputFI!#REF!</definedName>
    <definedName name="VANaf" localSheetId="3">[16]FeeInputFI!#REF!</definedName>
    <definedName name="VANaf" localSheetId="5">[16]FeeInputFI!#REF!</definedName>
    <definedName name="VANaf">[16]FeeInputFI!#REF!</definedName>
    <definedName name="VAPOL" localSheetId="1">[1]CMITS!$D$9</definedName>
    <definedName name="VAPOL">[2]CMITS!$D$9</definedName>
    <definedName name="VAPPO" localSheetId="1">[1]CMITS!$D$14</definedName>
    <definedName name="VAPPO">[2]CMITS!$D$14</definedName>
    <definedName name="VAPROC" localSheetId="1">[1]CMITS!$F$34</definedName>
    <definedName name="VAPROC">[2]CMITS!$F$34</definedName>
    <definedName name="VARATIO" localSheetId="1">[1]CMITS!$D$34</definedName>
    <definedName name="VARATIO">[2]CMITS!$D$34</definedName>
    <definedName name="variable_admin_pcpm">[12]Option1!$F$184</definedName>
    <definedName name="version">[9]Hidfac!$C$246</definedName>
    <definedName name="vision_cap" localSheetId="11">[12]Calcs!#REF!</definedName>
    <definedName name="vision_cap" localSheetId="8">[12]Calcs!#REF!</definedName>
    <definedName name="vision_cap" localSheetId="7">[12]Calcs!#REF!</definedName>
    <definedName name="vision_cap" localSheetId="9">[12]Calcs!#REF!</definedName>
    <definedName name="vision_cap" localSheetId="10">[12]Calcs!#REF!</definedName>
    <definedName name="vision_cap" localSheetId="12">[12]Calcs!#REF!</definedName>
    <definedName name="vision_cap" localSheetId="3">[12]Calcs!#REF!</definedName>
    <definedName name="vision_cap" localSheetId="0">[12]Calcs!#REF!</definedName>
    <definedName name="vision_cap" localSheetId="1">[12]Calcs!#REF!</definedName>
    <definedName name="vision_cap" localSheetId="5">[12]Calcs!#REF!</definedName>
    <definedName name="vision_cap">[12]Calcs!#REF!</definedName>
    <definedName name="vision_cap_line" localSheetId="11">[12]Calcs!#REF!</definedName>
    <definedName name="vision_cap_line" localSheetId="8">[12]Calcs!#REF!</definedName>
    <definedName name="vision_cap_line" localSheetId="7">[12]Calcs!#REF!</definedName>
    <definedName name="vision_cap_line" localSheetId="9">[12]Calcs!#REF!</definedName>
    <definedName name="vision_cap_line" localSheetId="10">[12]Calcs!#REF!</definedName>
    <definedName name="vision_cap_line" localSheetId="12">[12]Calcs!#REF!</definedName>
    <definedName name="vision_cap_line" localSheetId="3">[12]Calcs!#REF!</definedName>
    <definedName name="vision_cap_line" localSheetId="0">[12]Calcs!#REF!</definedName>
    <definedName name="vision_cap_line" localSheetId="1">[12]Calcs!#REF!</definedName>
    <definedName name="vision_cap_line" localSheetId="5">[12]Calcs!#REF!</definedName>
    <definedName name="vision_cap_line">[12]Calcs!#REF!</definedName>
    <definedName name="vision_plan">[9]Hidfac!$C$266</definedName>
    <definedName name="vision_premium">[12]Calcs!$R$122</definedName>
    <definedName name="VisionEmbedded" localSheetId="11">#REF!</definedName>
    <definedName name="VisionEmbedded" localSheetId="8">#REF!</definedName>
    <definedName name="VisionEmbedded" localSheetId="7">#REF!</definedName>
    <definedName name="VisionEmbedded" localSheetId="9">#REF!</definedName>
    <definedName name="VisionEmbedded" localSheetId="10">#REF!</definedName>
    <definedName name="VisionEmbedded" localSheetId="12">#REF!</definedName>
    <definedName name="VisionEmbedded" localSheetId="3">#REF!</definedName>
    <definedName name="VisionEmbedded" localSheetId="5">#REF!</definedName>
    <definedName name="VisionEmbedded">#REF!</definedName>
    <definedName name="VisionGrpSize" localSheetId="11">#REF!</definedName>
    <definedName name="VisionGrpSize" localSheetId="8">#REF!</definedName>
    <definedName name="VisionGrpSize" localSheetId="7">#REF!</definedName>
    <definedName name="VisionGrpSize" localSheetId="9">#REF!</definedName>
    <definedName name="VisionGrpSize" localSheetId="10">#REF!</definedName>
    <definedName name="VisionGrpSize" localSheetId="12">#REF!</definedName>
    <definedName name="VisionGrpSize" localSheetId="3">#REF!</definedName>
    <definedName name="VisionGrpSize" localSheetId="5">#REF!</definedName>
    <definedName name="VisionGrpSize">#REF!</definedName>
    <definedName name="VisionProductChart" localSheetId="11">#REF!</definedName>
    <definedName name="VisionProductChart" localSheetId="8">#REF!</definedName>
    <definedName name="VisionProductChart" localSheetId="7">#REF!</definedName>
    <definedName name="VisionProductChart" localSheetId="9">#REF!</definedName>
    <definedName name="VisionProductChart" localSheetId="10">#REF!</definedName>
    <definedName name="VisionProductChart" localSheetId="12">#REF!</definedName>
    <definedName name="VisionProductChart" localSheetId="3">#REF!</definedName>
    <definedName name="VisionProductChart" localSheetId="5">#REF!</definedName>
    <definedName name="VisionProductChart">#REF!</definedName>
    <definedName name="VisionTransition" localSheetId="11">#REF!</definedName>
    <definedName name="VisionTransition" localSheetId="8">#REF!</definedName>
    <definedName name="VisionTransition" localSheetId="7">#REF!</definedName>
    <definedName name="VisionTransition" localSheetId="9">#REF!</definedName>
    <definedName name="VisionTransition" localSheetId="10">#REF!</definedName>
    <definedName name="VisionTransition" localSheetId="12">#REF!</definedName>
    <definedName name="VisionTransition" localSheetId="3">#REF!</definedName>
    <definedName name="VisionTransition" localSheetId="5">#REF!</definedName>
    <definedName name="VisionTransition">#REF!</definedName>
    <definedName name="VisionTransitionFI" localSheetId="11">#REF!</definedName>
    <definedName name="VisionTransitionFI" localSheetId="8">#REF!</definedName>
    <definedName name="VisionTransitionFI" localSheetId="7">#REF!</definedName>
    <definedName name="VisionTransitionFI" localSheetId="9">#REF!</definedName>
    <definedName name="VisionTransitionFI" localSheetId="10">#REF!</definedName>
    <definedName name="VisionTransitionFI" localSheetId="12">#REF!</definedName>
    <definedName name="VisionTransitionFI" localSheetId="3">#REF!</definedName>
    <definedName name="VisionTransitionFI" localSheetId="5">#REF!</definedName>
    <definedName name="VisionTransitionFI">#REF!</definedName>
    <definedName name="vp">[17]Data!$Q$1</definedName>
    <definedName name="whatthe" hidden="1">{#N/A,#N/A,FALSE,"Summary Trigon Pay";#N/A,#N/A,FALSE,"Summary Total Pay";#N/A,#N/A,FALSE,"Budget Trigon Pay";#N/A,#N/A,FALSE,"Budget Total Pay";#N/A,#N/A,FALSE,"YTD Compare Trigon Pay";#N/A,#N/A,FALSE,"YTD Compare Total Pay";#N/A,#N/A,FALSE,"Monthly Trigon Pay";#N/A,#N/A,FALSE,"Monthly Total Pay";#N/A,#N/A,FALSE,"R12 Total Pay Graphs";#N/A,#N/A,FALSE,"R12 PatPay Graphs";#N/A,#N/A,FALSE,"Monthly FI Graphs";#N/A,#N/A,FALSE,"Monthly FO Graphs";#N/A,#N/A,FALSE,"Monthly PI Graphs";#N/A,#N/A,FALSE,"Monthly PO Graphs";#N/A,#N/A,FALSE,"Monthly DR Graphs"}</definedName>
    <definedName name="whatthe2" hidden="1">{#N/A,#N/A,FALSE,"FI TrigonPay";#N/A,#N/A,FALSE,"FO TrigonPay";#N/A,#N/A,FALSE,"PI TrigonPay";#N/A,#N/A,FALSE,"PO TrigonPay";#N/A,#N/A,FALSE,"DR TrigonPay";#N/A,#N/A,FALSE," DT TrigonPay";#N/A,#N/A,FALSE,"FI TotalPay";#N/A,#N/A,FALSE,"FO TotalPay";#N/A,#N/A,FALSE,"PI TotalPay";#N/A,#N/A,FALSE,"PO TotalPay";#N/A,#N/A,FALSE,"DR TotalPay";#N/A,#N/A,FALSE,"DT TotalPay";#N/A,#N/A,FALSE,"FI Admits";#N/A,#N/A,FALSE,"FI Days";#N/A,#N/A,FALSE,"FO Visits";#N/A,#N/A,FALSE,"PI Visits";#N/A,#N/A,FALSE,"PO Visits";#N/A,#N/A,FALSE,"DR Scripts";#N/A,#N/A,FALSE,"Misc Info"}</definedName>
    <definedName name="whatthe3" hidden="1">{#N/A,#N/A,FALSE,"Budget";#N/A,#N/A,FALSE,"Misc Info"}</definedName>
    <definedName name="which_rates">[9]Calcs!$A$8</definedName>
    <definedName name="wire_first_monthly">[9]Calcs!$C$138</definedName>
    <definedName name="wire_first_weekly">[9]Calcs!$C$137</definedName>
    <definedName name="wire_mature_monthly">[9]Calcs!$R$138</definedName>
    <definedName name="wire_mature_weekly">[9]Calcs!$R$137</definedName>
    <definedName name="wire_monthly">[12]Calcs!$C$133</definedName>
    <definedName name="wire_weekly">[12]Calcs!$C$132</definedName>
    <definedName name="WPOption">[55]Macros!$B$134</definedName>
    <definedName name="wrn.Approval." localSheetId="1" hidden="1">{#N/A,#N/A,FALSE,"Approval Form"}</definedName>
    <definedName name="wrn.Approval." hidden="1">{#N/A,#N/A,FALSE,"Approval Form"}</definedName>
    <definedName name="wrn.Approval2." localSheetId="1" hidden="1">{#N/A,#N/A,FALSE,"Approval2"}</definedName>
    <definedName name="wrn.Approval2." hidden="1">{#N/A,#N/A,FALSE,"Approval2"}</definedName>
    <definedName name="wrn.Cosmos._.Report." localSheetId="1" hidden="1">{#N/A,#N/A,FALSE,"Cosmos Report"}</definedName>
    <definedName name="wrn.Cosmos._.Report." hidden="1">{#N/A,#N/A,FALSE,"Cosmos Report"}</definedName>
    <definedName name="wrn.Cost._.and._.Utilization._.Report." hidden="1">{#N/A,#N/A,FALSE,"Summary Trigon Pay";#N/A,#N/A,FALSE,"Summary Total Pay";#N/A,#N/A,FALSE,"Budget Trigon Pay";#N/A,#N/A,FALSE,"Budget Total Pay";#N/A,#N/A,FALSE,"YTD Compare Trigon Pay";#N/A,#N/A,FALSE,"YTD Compare Total Pay";#N/A,#N/A,FALSE,"Monthly Trigon Pay";#N/A,#N/A,FALSE,"Monthly Total Pay";#N/A,#N/A,FALSE,"R12 Total Pay Graphs";#N/A,#N/A,FALSE,"R12 PatPay Graphs";#N/A,#N/A,FALSE,"Monthly FI Graphs";#N/A,#N/A,FALSE,"Monthly FO Graphs";#N/A,#N/A,FALSE,"Monthly PI Graphs";#N/A,#N/A,FALSE,"Monthly PO Graphs";#N/A,#N/A,FALSE,"Monthly DR Graphs"}</definedName>
    <definedName name="wrn.IBNR._.Sheets." hidden="1">{#N/A,#N/A,FALSE,"FI TrigonPay";#N/A,#N/A,FALSE,"FO TrigonPay";#N/A,#N/A,FALSE,"PI TrigonPay";#N/A,#N/A,FALSE,"PO TrigonPay";#N/A,#N/A,FALSE,"DR TrigonPay";#N/A,#N/A,FALSE," DT TrigonPay";#N/A,#N/A,FALSE,"FI TotalPay";#N/A,#N/A,FALSE,"FO TotalPay";#N/A,#N/A,FALSE,"PI TotalPay";#N/A,#N/A,FALSE,"PO TotalPay";#N/A,#N/A,FALSE,"DR TotalPay";#N/A,#N/A,FALSE,"DT TotalPay";#N/A,#N/A,FALSE,"FI Admits";#N/A,#N/A,FALSE,"FI Days";#N/A,#N/A,FALSE,"FO Visits";#N/A,#N/A,FALSE,"PI Visits";#N/A,#N/A,FALSE,"PO Visits";#N/A,#N/A,FALSE,"DR Scripts";#N/A,#N/A,FALSE,"Misc Info"}</definedName>
    <definedName name="wrn.Medical._.Ratio." localSheetId="1" hidden="1">{#N/A,#N/A,FALSE,"Medical Ratio"}</definedName>
    <definedName name="wrn.Medical._.Ratio." hidden="1">{#N/A,#N/A,FALSE,"Medical Ratio"}</definedName>
    <definedName name="wrn.Misc._.Sheets." hidden="1">{#N/A,#N/A,FALSE,"Budget";#N/A,#N/A,FALSE,"Misc Info"}</definedName>
    <definedName name="wrn.Renewal." localSheetId="1" hidden="1">{#N/A,#N/A,FALSE,"Approval Form";#N/A,#N/A,FALSE,"Renewal";#N/A,#N/A,FALSE,"Cosmos Report"}</definedName>
    <definedName name="wrn.Renewal." hidden="1">{#N/A,#N/A,FALSE,"Approval Form";#N/A,#N/A,FALSE,"Renewal";#N/A,#N/A,FALSE,"Cosmos Report"}</definedName>
    <definedName name="wrn.Renewal._.Justification." localSheetId="1" hidden="1">{#N/A,#N/A,FALSE,"Renewal"}</definedName>
    <definedName name="wrn.Renewal._.Justification." hidden="1">{#N/A,#N/A,FALSE,"Renewal"}</definedName>
    <definedName name="WSClientName">[56]ListBox!$B$1</definedName>
    <definedName name="WSPlanType">[56]ListBox!$B$2</definedName>
    <definedName name="x" hidden="1">{#N/A,#N/A,FALSE,"Summary Trigon Pay";#N/A,#N/A,FALSE,"Summary Total Pay";#N/A,#N/A,FALSE,"Budget Trigon Pay";#N/A,#N/A,FALSE,"Budget Total Pay";#N/A,#N/A,FALSE,"YTD Compare Trigon Pay";#N/A,#N/A,FALSE,"YTD Compare Total Pay";#N/A,#N/A,FALSE,"Monthly Trigon Pay";#N/A,#N/A,FALSE,"Monthly Total Pay";#N/A,#N/A,FALSE,"R12 Total Pay Graphs";#N/A,#N/A,FALSE,"R12 PatPay Graphs";#N/A,#N/A,FALSE,"Monthly FI Graphs";#N/A,#N/A,FALSE,"Monthly FO Graphs";#N/A,#N/A,FALSE,"Monthly PI Graphs";#N/A,#N/A,FALSE,"Monthly PO Graphs";#N/A,#N/A,FALSE,"Monthly DR Graphs"}</definedName>
    <definedName name="XT" localSheetId="11">#REF!</definedName>
    <definedName name="XT" localSheetId="8">#REF!</definedName>
    <definedName name="XT" localSheetId="7">#REF!</definedName>
    <definedName name="XT" localSheetId="9">#REF!</definedName>
    <definedName name="XT" localSheetId="10">#REF!</definedName>
    <definedName name="XT" localSheetId="12">#REF!</definedName>
    <definedName name="XT" localSheetId="3">#REF!</definedName>
    <definedName name="XT" localSheetId="1">#REF!</definedName>
    <definedName name="XT" localSheetId="5">#REF!</definedName>
    <definedName name="XT">#REF!</definedName>
    <definedName name="y" hidden="1">{#N/A,#N/A,FALSE,"FI TrigonPay";#N/A,#N/A,FALSE,"FO TrigonPay";#N/A,#N/A,FALSE,"PI TrigonPay";#N/A,#N/A,FALSE,"PO TrigonPay";#N/A,#N/A,FALSE,"DR TrigonPay";#N/A,#N/A,FALSE," DT TrigonPay";#N/A,#N/A,FALSE,"FI TotalPay";#N/A,#N/A,FALSE,"FO TotalPay";#N/A,#N/A,FALSE,"PI TotalPay";#N/A,#N/A,FALSE,"PO TotalPay";#N/A,#N/A,FALSE,"DR TotalPay";#N/A,#N/A,FALSE,"DT TotalPay";#N/A,#N/A,FALSE,"FI Admits";#N/A,#N/A,FALSE,"FI Days";#N/A,#N/A,FALSE,"FO Visits";#N/A,#N/A,FALSE,"PI Visits";#N/A,#N/A,FALSE,"PO Visits";#N/A,#N/A,FALSE,"DR Scripts";#N/A,#N/A,FALSE,"Misc Info"}</definedName>
    <definedName name="year">[14]Hidfac!$C$252</definedName>
    <definedName name="z" hidden="1">{#N/A,#N/A,FALSE,"Budget";#N/A,#N/A,FALSE,"Misc Info"}</definedName>
    <definedName name="ZoomList" localSheetId="11">#REF!</definedName>
    <definedName name="ZoomList" localSheetId="8">#REF!</definedName>
    <definedName name="ZoomList" localSheetId="7">#REF!</definedName>
    <definedName name="ZoomList" localSheetId="9">#REF!</definedName>
    <definedName name="ZoomList" localSheetId="10">#REF!</definedName>
    <definedName name="ZoomList" localSheetId="12">#REF!</definedName>
    <definedName name="ZoomList" localSheetId="3">#REF!</definedName>
    <definedName name="ZoomList" localSheetId="5">#REF!</definedName>
    <definedName name="ZoomList">#REF!</definedName>
  </definedNames>
  <calcPr calcId="162913"/>
</workbook>
</file>

<file path=xl/calcChain.xml><?xml version="1.0" encoding="utf-8"?>
<calcChain xmlns="http://schemas.openxmlformats.org/spreadsheetml/2006/main">
  <c r="D10" i="16" l="1"/>
  <c r="D8" i="16"/>
  <c r="N11" i="16"/>
  <c r="M15" i="16"/>
  <c r="N15" i="16" s="1"/>
  <c r="M11" i="16"/>
  <c r="M14" i="16" s="1"/>
  <c r="N14" i="16" s="1"/>
  <c r="M10" i="16"/>
  <c r="N10" i="16" s="1"/>
  <c r="B18" i="25"/>
  <c r="B16" i="25"/>
  <c r="F20" i="25"/>
  <c r="B17" i="23"/>
  <c r="B18" i="23" s="1"/>
  <c r="B10" i="25"/>
  <c r="B9" i="25"/>
  <c r="F9" i="25"/>
  <c r="E13" i="24"/>
  <c r="B12" i="24"/>
  <c r="B13" i="24" s="1"/>
  <c r="D4" i="22"/>
  <c r="F15" i="22" s="1"/>
  <c r="F16" i="22" s="1"/>
  <c r="M13" i="16" l="1"/>
  <c r="N13" i="16" s="1"/>
  <c r="E17" i="23"/>
  <c r="E18" i="23" s="1"/>
  <c r="B14" i="22"/>
  <c r="B15" i="22" s="1"/>
  <c r="G52" i="14"/>
  <c r="C50" i="14"/>
  <c r="C52" i="14" s="1"/>
  <c r="D50" i="14"/>
  <c r="D52" i="14" s="1"/>
  <c r="G50" i="14"/>
  <c r="H35" i="14"/>
  <c r="H44" i="14" s="1"/>
  <c r="H20" i="14"/>
  <c r="H28" i="14" s="1"/>
  <c r="H12" i="14"/>
  <c r="B20" i="14"/>
  <c r="B28" i="14" s="1"/>
  <c r="H32" i="14"/>
  <c r="H16" i="14"/>
  <c r="H31" i="14" l="1"/>
  <c r="H33" i="14" s="1"/>
  <c r="H12" i="16" s="1"/>
  <c r="H15" i="14"/>
  <c r="H17" i="14" s="1"/>
  <c r="D12" i="16" s="1"/>
  <c r="D35" i="14" l="1"/>
  <c r="D44" i="14" s="1"/>
  <c r="E35" i="14"/>
  <c r="E44" i="14" s="1"/>
  <c r="F35" i="14"/>
  <c r="F44" i="14" s="1"/>
  <c r="G35" i="14"/>
  <c r="G44" i="14" s="1"/>
  <c r="C35" i="14"/>
  <c r="C44" i="14" s="1"/>
  <c r="C32" i="14"/>
  <c r="F32" i="14"/>
  <c r="G32" i="14"/>
  <c r="D31" i="14"/>
  <c r="F31" i="14"/>
  <c r="G31" i="14"/>
  <c r="C31" i="14"/>
  <c r="F16" i="14"/>
  <c r="D20" i="14"/>
  <c r="D28" i="14" s="1"/>
  <c r="E20" i="14"/>
  <c r="E28" i="14" s="1"/>
  <c r="F20" i="14"/>
  <c r="F28" i="14" s="1"/>
  <c r="G20" i="14"/>
  <c r="G28" i="14" s="1"/>
  <c r="C20" i="14"/>
  <c r="C28" i="14" s="1"/>
  <c r="B16" i="14"/>
  <c r="B15" i="14"/>
  <c r="C16" i="14"/>
  <c r="D16" i="14"/>
  <c r="E16" i="14"/>
  <c r="G16" i="14"/>
  <c r="D15" i="14"/>
  <c r="E15" i="14"/>
  <c r="F15" i="14"/>
  <c r="G15" i="14"/>
  <c r="C15" i="14"/>
  <c r="C17" i="14" s="1"/>
  <c r="D12" i="14"/>
  <c r="E12" i="14"/>
  <c r="F12" i="14"/>
  <c r="G12" i="14"/>
  <c r="C12" i="14"/>
  <c r="G8" i="14"/>
  <c r="G7" i="14"/>
  <c r="F8" i="14"/>
  <c r="F7" i="14"/>
  <c r="C8" i="14"/>
  <c r="C7" i="14"/>
  <c r="B33" i="14"/>
  <c r="D32" i="14"/>
  <c r="E32" i="14"/>
  <c r="F33" i="14" l="1"/>
  <c r="H13" i="16" s="1"/>
  <c r="G17" i="14"/>
  <c r="G33" i="14"/>
  <c r="H11" i="16" s="1"/>
  <c r="C33" i="14"/>
  <c r="H10" i="16" s="1"/>
  <c r="D33" i="14"/>
  <c r="H15" i="16" s="1"/>
  <c r="D17" i="14"/>
  <c r="D15" i="16" s="1"/>
  <c r="F17" i="14"/>
  <c r="D13" i="16" s="1"/>
  <c r="B17" i="14"/>
  <c r="E17" i="14"/>
  <c r="D14" i="16" s="1"/>
  <c r="G9" i="14"/>
  <c r="C11" i="16" s="1"/>
  <c r="E11" i="16" s="1"/>
  <c r="C9" i="14"/>
  <c r="C10" i="16" s="1"/>
  <c r="E10" i="16" s="1"/>
  <c r="F9" i="14"/>
  <c r="C13" i="16" s="1"/>
  <c r="E31" i="14"/>
  <c r="E33" i="14" s="1"/>
  <c r="H14" i="16" s="1"/>
  <c r="F24" i="14"/>
  <c r="G24" i="14"/>
  <c r="F23" i="14"/>
  <c r="C23" i="14"/>
  <c r="C24" i="14"/>
  <c r="G23" i="14"/>
  <c r="F39" i="14"/>
  <c r="C40" i="14"/>
  <c r="G40" i="14"/>
  <c r="G39" i="14"/>
  <c r="C39" i="14"/>
  <c r="F40" i="14"/>
  <c r="H7" i="14" l="1"/>
  <c r="H23" i="14" s="1"/>
  <c r="G25" i="14"/>
  <c r="B7" i="14"/>
  <c r="B23" i="14" s="1"/>
  <c r="E13" i="16"/>
  <c r="I13" i="16" s="1"/>
  <c r="F25" i="14"/>
  <c r="I11" i="16"/>
  <c r="K11" i="16" s="1"/>
  <c r="I10" i="16"/>
  <c r="C41" i="14"/>
  <c r="F41" i="14"/>
  <c r="H18" i="14"/>
  <c r="G41" i="14"/>
  <c r="H8" i="14"/>
  <c r="H40" i="14" s="1"/>
  <c r="C25" i="14"/>
  <c r="D8" i="14"/>
  <c r="D7" i="14"/>
  <c r="B8" i="14"/>
  <c r="B24" i="14" s="1"/>
  <c r="E7" i="14"/>
  <c r="E8" i="14"/>
  <c r="E40" i="14" s="1"/>
  <c r="C18" i="14"/>
  <c r="G18" i="14"/>
  <c r="E18" i="14"/>
  <c r="D18" i="14"/>
  <c r="F18" i="14"/>
  <c r="B41" i="14"/>
  <c r="H39" i="14" l="1"/>
  <c r="K10" i="16"/>
  <c r="L10" i="16" s="1"/>
  <c r="K13" i="16"/>
  <c r="L13" i="16" s="1"/>
  <c r="H9" i="14"/>
  <c r="C12" i="16" s="1"/>
  <c r="E12" i="16" s="1"/>
  <c r="H24" i="14"/>
  <c r="H25" i="14" s="1"/>
  <c r="B9" i="14"/>
  <c r="C8" i="16" s="1"/>
  <c r="C45" i="14"/>
  <c r="C48" i="14" s="1"/>
  <c r="G45" i="14"/>
  <c r="F45" i="14"/>
  <c r="F48" i="14" s="1"/>
  <c r="D39" i="14"/>
  <c r="D23" i="14"/>
  <c r="D9" i="14"/>
  <c r="C15" i="16" s="1"/>
  <c r="E15" i="16" s="1"/>
  <c r="D40" i="14"/>
  <c r="D24" i="14"/>
  <c r="B25" i="14"/>
  <c r="C26" i="14" s="1"/>
  <c r="E9" i="14"/>
  <c r="C14" i="16" s="1"/>
  <c r="E14" i="16" s="1"/>
  <c r="H41" i="14"/>
  <c r="H45" i="14" s="1"/>
  <c r="H48" i="14" s="1"/>
  <c r="E39" i="14"/>
  <c r="E41" i="14" s="1"/>
  <c r="E45" i="14" s="1"/>
  <c r="E48" i="14" s="1"/>
  <c r="E23" i="14"/>
  <c r="E24" i="14"/>
  <c r="E8" i="16" l="1"/>
  <c r="G10" i="16" s="1"/>
  <c r="G10" i="14"/>
  <c r="F10" i="14"/>
  <c r="C10" i="14"/>
  <c r="I14" i="16"/>
  <c r="K14" i="16" s="1"/>
  <c r="L14" i="16" s="1"/>
  <c r="I15" i="16"/>
  <c r="K15" i="16" s="1"/>
  <c r="L15" i="16" s="1"/>
  <c r="I12" i="16"/>
  <c r="K12" i="16" s="1"/>
  <c r="L12" i="16" s="1"/>
  <c r="H10" i="14"/>
  <c r="D10" i="14"/>
  <c r="D25" i="14"/>
  <c r="D26" i="14" s="1"/>
  <c r="F26" i="14"/>
  <c r="H26" i="14"/>
  <c r="D41" i="14"/>
  <c r="D45" i="14" s="1"/>
  <c r="D48" i="14" s="1"/>
  <c r="E10" i="14"/>
  <c r="G26" i="14"/>
  <c r="E25" i="14"/>
  <c r="E26" i="14" s="1"/>
  <c r="G15" i="16" l="1"/>
  <c r="F12" i="16"/>
  <c r="F14" i="16"/>
  <c r="G13" i="16"/>
  <c r="F10" i="16"/>
  <c r="G11" i="16"/>
  <c r="F15" i="16"/>
  <c r="F13" i="16"/>
  <c r="G14" i="16"/>
  <c r="G12" i="16"/>
  <c r="F11" i="16"/>
</calcChain>
</file>

<file path=xl/sharedStrings.xml><?xml version="1.0" encoding="utf-8"?>
<sst xmlns="http://schemas.openxmlformats.org/spreadsheetml/2006/main" count="620" uniqueCount="320">
  <si>
    <t>One-time set up fee</t>
  </si>
  <si>
    <t>None</t>
  </si>
  <si>
    <t>Rate guarantee</t>
  </si>
  <si>
    <t>Annual renewal fee</t>
  </si>
  <si>
    <t>HSA Custodian (bank)</t>
  </si>
  <si>
    <t>Minimum balance to invest</t>
  </si>
  <si>
    <t>Total eligible employees</t>
  </si>
  <si>
    <t xml:space="preserve">     Employees in both accounts</t>
  </si>
  <si>
    <t>Employees electing HCSA Only:</t>
  </si>
  <si>
    <t xml:space="preserve">     Total unique participants</t>
  </si>
  <si>
    <t>Employees electing DCSA Only:</t>
  </si>
  <si>
    <t xml:space="preserve">     Participation</t>
  </si>
  <si>
    <t>LD&amp;B</t>
  </si>
  <si>
    <t>Monthly Administrative Cost (per participant per month)</t>
  </si>
  <si>
    <t>One-time Set Up Fee</t>
  </si>
  <si>
    <t>Annual Renewal Fee</t>
  </si>
  <si>
    <t>Service Details</t>
  </si>
  <si>
    <t>Plan Document</t>
  </si>
  <si>
    <t>On-site Enrollment Meetings</t>
  </si>
  <si>
    <t>Discrimination Testing</t>
  </si>
  <si>
    <t xml:space="preserve">Number of employees enrolled in medical plan </t>
  </si>
  <si>
    <t xml:space="preserve">Monthly Administrative Cost </t>
  </si>
  <si>
    <t>Qualifying Event Notice Fee</t>
  </si>
  <si>
    <t>Initial Notification Fee</t>
  </si>
  <si>
    <t>Open Enrollment Services</t>
  </si>
  <si>
    <t>Retain 2% COBRA Load?</t>
  </si>
  <si>
    <t>Scope of services minimum requirements met?</t>
  </si>
  <si>
    <t>EMPLOYEE COSTS</t>
  </si>
  <si>
    <t>INVESTMENT OPTIONS AND FEES</t>
  </si>
  <si>
    <t>If COBRA payments are delinquent, are continuees notified or contacted before COBRA coverage is cancelled?</t>
  </si>
  <si>
    <t xml:space="preserve">  FSA</t>
  </si>
  <si>
    <t xml:space="preserve">  COBRA</t>
  </si>
  <si>
    <t xml:space="preserve">  HSA</t>
  </si>
  <si>
    <t>Where will claims be processed?</t>
  </si>
  <si>
    <t>ON-LINE SERVICES</t>
  </si>
  <si>
    <t xml:space="preserve">Ability to produce separate billing and reports for each entity.  Payroll data submitted separately.  </t>
  </si>
  <si>
    <t>EMPLOYER REPORTING CAPABILITIES</t>
  </si>
  <si>
    <t>EMPLOYEE REPORTING CAPABILITIES</t>
  </si>
  <si>
    <t>Please provide a sample employer report and the frequency</t>
  </si>
  <si>
    <t>Paper or electronic statements to employees</t>
  </si>
  <si>
    <t>Please provide the current number of separate employers you provide services for</t>
  </si>
  <si>
    <t>Ability to administer each plan independent of other entities</t>
  </si>
  <si>
    <t>Will you receive COBRA bills directly from vendors, pay them directly to vendors, and handle terminations directly with vendors?</t>
  </si>
  <si>
    <t>Timing of sending out COBRA packets once notified of termination?</t>
  </si>
  <si>
    <t>SAW's primary contact for ongoing services, where located, and how many years experience at managing these accounts</t>
  </si>
  <si>
    <t>Please provide a sample employee statement and the frequency</t>
  </si>
  <si>
    <t>ABILITY TO SERVICE ACCOUNT</t>
  </si>
  <si>
    <t>ACCOUNT MANAGEMENT TEAM</t>
  </si>
  <si>
    <t>IMPLEMENTATION</t>
  </si>
  <si>
    <t>SERVICES AND CLAIMS PROCESSING</t>
  </si>
  <si>
    <t>Date founded and years of experience administering these accounts</t>
  </si>
  <si>
    <t>Headquarters location and number of employees</t>
  </si>
  <si>
    <t xml:space="preserve">  HSA debit card vendor</t>
  </si>
  <si>
    <t xml:space="preserve">  HSA bank</t>
  </si>
  <si>
    <t xml:space="preserve">  HSA administration</t>
  </si>
  <si>
    <t>2014 new hires</t>
  </si>
  <si>
    <t>2014 qualifying events</t>
  </si>
  <si>
    <t>Proposed FSA/Cobra/HSA Administration - Questionnaire</t>
  </si>
  <si>
    <t>Direct Billing with Premium Remittance with insurance companies?</t>
  </si>
  <si>
    <t>Employee Reporting Access and Frequency</t>
  </si>
  <si>
    <t>Estimated First Year Total Premium</t>
  </si>
  <si>
    <t>Estimated Second Year Total Premium</t>
  </si>
  <si>
    <t>Direct Billing and Premium Collection for Participants?</t>
  </si>
  <si>
    <t>Reimbursements how frequent?</t>
  </si>
  <si>
    <t>Use of your Bank Account</t>
  </si>
  <si>
    <t>Debit Card</t>
  </si>
  <si>
    <t>Yes</t>
  </si>
  <si>
    <t>No</t>
  </si>
  <si>
    <t>Paper, but will also send electronic if requested.</t>
  </si>
  <si>
    <t>Included</t>
  </si>
  <si>
    <t>Weekly</t>
  </si>
  <si>
    <t xml:space="preserve">Both paper and electronic. Online services and a mobile app also available for 24/7/365 access. </t>
  </si>
  <si>
    <t>Evolution1; Yes, able to file share; No additional cost</t>
  </si>
  <si>
    <t>Evolution1; File sharing/substantiation not required for HSAs</t>
  </si>
  <si>
    <t>Statements and notifications are accessible via email, the Consumer Portal and mail (when necessary). Fees are determined by LD&amp;B.</t>
  </si>
  <si>
    <t>Who is debit card vendor?  Can they file share with medical and dental carriers for automatic claims substantiation?  Cost?</t>
  </si>
  <si>
    <t>HealthcareBank</t>
  </si>
  <si>
    <t>Baker Tilly</t>
  </si>
  <si>
    <t>3 Years</t>
  </si>
  <si>
    <t>PROPOSED
Baker Tilly</t>
  </si>
  <si>
    <t>Yes.</t>
  </si>
  <si>
    <t xml:space="preserve">    Please see attached exhibits to RFP.</t>
  </si>
  <si>
    <t>Evolution1 is Baker Tilly  Vantagen's debit card and FSA software application provider.</t>
  </si>
  <si>
    <t>Evolution 1</t>
  </si>
  <si>
    <t xml:space="preserve">                          Yes</t>
  </si>
  <si>
    <t>Evolution1's platform offers extensive reporting capability for different purposes and audiences. All Employer Reports may be scheduled for automatic generation and posting to the employer portal with or without e-mail notice. They also may be emailed in full or de-identified format, where appropriate. Employer Reports are available in PDF, XLS and, for many, CSV (data) formats. Most reports also may be run by Division. When you set up a report to be scheduled for delivery, you can select the frequency, as well as whether you would like an email notification to be sent (and, if so, which SAW contact(s) should be notified). Many reports also allow for delivery as an attachment in addition to delivering it to the web portal; however, certain reports are restricted due to concerns over e-mailing Protected Health Information. 
Standard HSA-specific reports include: 
• HSA Account Detail • HSA Account Summary • HSA Contribution • HSA Funding Collection
• HSA Mid-Year Election
If there are custom reports required by SAW, we will discuss those requirements and delivery method during implementation. Delivery method may include posting to the secure Employer Portal or alternative secure method.See TAB VIII, Exhibit K - Online Employer Portal Guide</t>
  </si>
  <si>
    <t>Evolution1's platform offers extensive reporting capability for different purposes and audiences. All Employer Reports may be scheduled for automatic generation and posting to the employer portal with or without e-mail notice. They also may be emailed in full or de-identified format, where appropriate. Employer Reports are available in PDF, XLS and, for many, CSV (data) formats. Most reports also may be run by Division. When you set up a report to be scheduled for delivery, you can select the frequency, as well as whether you would like an email notification to be sent (and, if so, which SAW contact(s) should be notified). Many reports also allow for delivery as an attachment in addition to delivering it to the web portal; however, certain reports are restricted due to concerns over e-mailing Protected Health Information. 
Standard HSA-specific reports include: 
• HSA Account Detail • HSA Account Summary • HSA Contribution • HSA Funding Collection
• HSA Mid-Year Election
If there are custom reports required by SAW, we will discuss those requirements and delivery method during implementation. Delivery method may include posting to the secure Employer Portal or alternative secure method. See TAB IX, Exhibit D - HSA Employer Reports</t>
  </si>
  <si>
    <t>The Monthly HSA Account Statement is separate from all other accounts. This statement includes the following:
• Available balances • Transaction Summary for the HSA Cash Account • Overdraft and Returned Item Fees • Transaction Details for the HSA Cash Account • HSA Investment Account Summary • Transaction Details for the HSA Investment Account
Statements and notifications are accessible via email, the Consumer Portal and mail (when necessary).  See TAB IX, Exhibit E - Sample HSA Employee Statement.</t>
  </si>
  <si>
    <t>Over 50 reports available via online employer portal.  Many can be scheduled for automatic email posting to the employer on the employer's desired frequency.  Ad hoc reporting also available. TAB VIII, Exhibit L - FSA Employer Reports</t>
  </si>
  <si>
    <t>COBRA Participant Report, monthly. TAB X, Exhibit A - COBRA Participant Report</t>
  </si>
  <si>
    <t>Statements can be sent monthly, quarterly, yearly or upon request by the employer or participant.  Online access and a mobile app are also available for 24/7/365 access.  See TAB VIII, Exhibit H - FSA Employee Statement of Account.</t>
  </si>
  <si>
    <t>Initial Notice, COBRA Election Letter, COBRA Billing Coupons. See TAB X, Exhibit B - COBRA Employee Notifications</t>
  </si>
  <si>
    <t>Chard Snyder</t>
  </si>
  <si>
    <t>PROPOSED
Chard Snyder</t>
  </si>
  <si>
    <t>Julie Himes</t>
  </si>
  <si>
    <t>Chard Snyder's debit card partner is Evolution1. Chard Snyder FSA participants using the Benny™ currently enjoy an auto-substantiation rate of over 90%. Yes, we can accept medical and dental carrier claim files for auto substantiation. This is available for no additional cost.</t>
  </si>
  <si>
    <t>One debit card works with both the FSA and HSA Accounts. To assure compliance with IRS regulations requiring that 100% of FSA card transactions be confirmed as an eligible expense, Benny™ screens transactions first by availability of Inventory Information Approval Systems (IIAS) and merchant category code (MCC), enabling us to disallow use of the card in locations that do not relate to the benefits (such as gas stations). Copay matching and recurring expense matching are also used to provide further methods of automatic approval.</t>
  </si>
  <si>
    <t>The HSA and FSA debit card are one in the same.</t>
  </si>
  <si>
    <t>Confirmed</t>
  </si>
  <si>
    <t>We have the ability to provide hundreds of different reports on a weekly basis, or schedule desired by The Consortium, at no additional cost. Chard Snyder and CLIENT will establish a series of default reports specific to your needs. Client ad hoc reports can be scheduled or produced by request.
The traditional reports offered with our Flexible Spending Account administration are:
•   Check Register - Weekly - Lists checks and EFTs by participant with the date, check number and amount.
•   Reimbursement Register - Weekly - Gives your staff the option to run by check, EFT, or payroll.  Lists the participant’s name, member ID, date, check number and amount, plan and year.
•   Claim/Check Summary - Weekly - Can be run by plan year, plan type, participant name. Includes claim, claim number, check date, check number, paid, deposits, elections, remaining amount.
•   Payroll Contributions - Payroll Schedule - Details participant name, plan, deposit date, contribution amount.  Totals by plan type, plan year and grand total.
For samples of several of our more popular FSA reports, please see the Attachments section.</t>
  </si>
  <si>
    <t xml:space="preserve">For clients that are reporting Qualifying Events to Chard Snyder through a weekly file feed, we will generate discrepancy and confirmation reports. These reports will detail the uploaded transactions that have resulted in either an Election Form or Initial Notice being generated, or if there are any discrepancies in the data that caused any information to not upload correctly. This helps us ensure that we have processed all items accurately.
For clients that do not set up weekly file feeds we will send similar “activity” reports on a monthly basis detailing the same information. Also on a weekly basis we will send notice of election and termination reports to the client and/or the insurance carrier. These reports detail who needs to be enrolled into COBRA and who needs to be terminated from COBRA coverage. These are sent weekly for groups with enough activity to warrant a weekly file. If a file feed is not needed, enrollments and terminations will be submitted on a daily basis as they are received.
A month-end participation report will also be generated which can be used to confirm carrier invoices. Of course, the biggest piece of reporting is the financial data, which currently consists of two reports. The premium remittance report is a report detailing all premiums collected for the month from COBRA participants. This report will accompany either a check or ACH transaction to the client. The other report is the ARRA credit report. This is typically provided on a quarterly basis, though it can be set up monthly if required. </t>
  </si>
  <si>
    <t>The employer will receive a contributions report the day after a contribution file is loaded. Participant funds are available in their account the same day. Please see Attachments for sample contributions reports.</t>
  </si>
  <si>
    <t>Participants receive quarterly statements on our secure participant portal. They will also receive a year end statement with their current balance and a reminder that this balance needs to be used before the end of the plan year. In addition, participants will be able to run multiple personalized reports regarding their account by logging into the participant portal.</t>
  </si>
  <si>
    <t>Participants can view payments, dates and amounts in the participant portal.</t>
  </si>
  <si>
    <t>Our standard is to provide monthly statements electronically for no additional cost. If an e-mail address is not on file with Chard Snyder, participants will receive a monthly statement for a $3 fee. The fee is deducted from the HSA account.</t>
  </si>
  <si>
    <t>Included in the Attachments.</t>
  </si>
  <si>
    <t>N/A - We do not issue statements for COBRA services.</t>
  </si>
  <si>
    <t>Discovery</t>
  </si>
  <si>
    <t>5 years</t>
  </si>
  <si>
    <t>Fargo, ND</t>
  </si>
  <si>
    <t>Discovery's debit card vendor is Evolution1.  Discovery handles the customer service and administration of the card in-house.  Discovery offers the Debit Card Substantiation File at no additional cost.  Please check with your carrier as fees may be assessed directly with them.   The Debit Card Substantiation File is a file feed used to validate debit card transactions only; it does not issue reimbursement to consumers.  The group’s carrier sends a file to Discovery and Discovery matches consumer’s debit card transactions to the carrier file to substantiate the claims.  Groups that utilize the Debit Card Substantiation File see an 90% average auto-approval rate.</t>
  </si>
  <si>
    <t xml:space="preserve">Discovery's debit card vendor is Evolution1.  Discovery handles the customer service and administration of the card in-house.  Discovery does not offer claim files for the H.S.A. as it is an individually owned account.  Discovery offers a “claims sync” option at no additional cost.  This option is determined on the participant-level, rather than the client.  This integration option gives participants the ability to link their healthcare insurance account and manage eligible medical expenses directly from their individual FSA portal.  If they sign up, consumers can choose for the system to automatically pay each claim or they can opt to take action when each individual claim populates in their Dashboard through their online account with Discovery.  </t>
  </si>
  <si>
    <t xml:space="preserve">Available at no additional cost. </t>
  </si>
  <si>
    <t xml:space="preserve">To comply with stringent HIPAA regulations, reports are only available through Discovery’s secure portals.  Based on employer preference, emails notifications are provided once a report is available.    Employer reports are also available on-demand through the employer portal.  Samples are included in the Requested Materials folder. 
Employer Reports
• Employer Funding Report
• Claims Reimbursement Notification
• Bank Reconciliation Report
• Account Balance Detail Report
• Payroll Deduction Report
• Debit Card Settlement Report (if applicable)
• Enrollment Report
</t>
  </si>
  <si>
    <t xml:space="preserve">Online real-time reporting is available through the employer web portal.  Samples are included in the Requested Materials folder. 
• Member status
• Carrier notifications (pending and processed)
• Proof of mail
• Plan rate renewal
• Paid through report
• Generated letters report (summary and detail)
• Members without plans
• QB plan members
• Subsidy schedule
• Remittance reports
• Member by Postal Code
• New Plan Member report
• QB Summary report
• SPM Summary report
</t>
  </si>
  <si>
    <t>Account statements are emailed monthly and are included with each reimbursement check.  Year-end balance letters are sent 60 days prior to the end of the plan year via email or mail if a participant does not have an email address on file.</t>
  </si>
  <si>
    <t xml:space="preserve">All COBRA communication notices are sent via first class, proof of mailing. </t>
  </si>
  <si>
    <t xml:space="preserve">Account statements are emailed monthly and are included with each reimbursement check. </t>
  </si>
  <si>
    <t xml:space="preserve">Account statements are emailed monthly and are included with each reimbursement check.  Year-end balance letters are sent 60 days prior to the end of the plan year via email or mail if a participant does not have an email address on file.  Samples are included in the Requested Materials folder. </t>
  </si>
  <si>
    <t xml:space="preserve">Once the COBRA election process is complete and the initial payment is made, an enrollment confirmation letter is sent to the qualified beneficiary(ies) along with coupons for making premium payments directly to Discovery.  Samples are included in the Requested Materials folder. </t>
  </si>
  <si>
    <t xml:space="preserve">Account statements are emailed monthly and are included with each reimbursement check. Samples are included in the Requested Materials folder. </t>
  </si>
  <si>
    <t xml:space="preserve">Confirmed </t>
  </si>
  <si>
    <t xml:space="preserve">Alegeus Technologies </t>
  </si>
  <si>
    <t>n/a</t>
  </si>
  <si>
    <t xml:space="preserve">Sample materials have been included </t>
  </si>
  <si>
    <t xml:space="preserve">Alegeus Technologies is the debit card vendor. Carrier claim files can be received. Costs for accepting these files varies depending on the number of vendor files. </t>
  </si>
  <si>
    <t>Both options are available</t>
  </si>
  <si>
    <t>FBA</t>
  </si>
  <si>
    <t>Available</t>
  </si>
  <si>
    <t>2 days included</t>
  </si>
  <si>
    <t>3 years</t>
  </si>
  <si>
    <t>$0.40 per health plan eligible per month</t>
  </si>
  <si>
    <t>$15 per mailing</t>
  </si>
  <si>
    <t>Takeover of Current COBRA Enrollees</t>
  </si>
  <si>
    <t>$500 - waived if sell FSA</t>
  </si>
  <si>
    <t>Enrollment Meetings</t>
  </si>
  <si>
    <t>II. Net Cost and Guarantees</t>
  </si>
  <si>
    <t>CURRENT</t>
  </si>
  <si>
    <t>PROPOSED</t>
  </si>
  <si>
    <t>FSA</t>
  </si>
  <si>
    <t>Year 1</t>
  </si>
  <si>
    <t>Year 2</t>
  </si>
  <si>
    <t>Total</t>
  </si>
  <si>
    <t>Difference to Current</t>
  </si>
  <si>
    <t>Rate Guarantees</t>
  </si>
  <si>
    <t>COBRA</t>
  </si>
  <si>
    <t>HSA</t>
  </si>
  <si>
    <t>ALL SERVICES COMBINED</t>
  </si>
  <si>
    <t>FSA and COBRA</t>
  </si>
  <si>
    <t>DO THEY DO HRA?</t>
  </si>
  <si>
    <t>Discussion needed</t>
  </si>
  <si>
    <t xml:space="preserve">Clarks Summit, PA </t>
  </si>
  <si>
    <t xml:space="preserve">Harrisonburg, VA </t>
  </si>
  <si>
    <t xml:space="preserve">Evolution1, Inc., Simsbury, CT </t>
  </si>
  <si>
    <t>not answered</t>
  </si>
  <si>
    <t xml:space="preserve">HealthcareBank, Fargo, ND
</t>
  </si>
  <si>
    <t>HealthcareBank, Fargo, ND</t>
  </si>
  <si>
    <t>Virginia Beach, VA</t>
  </si>
  <si>
    <t xml:space="preserve">Evolution1 </t>
  </si>
  <si>
    <t>Mason, OH</t>
  </si>
  <si>
    <t>Bancorp Bank , DE</t>
  </si>
  <si>
    <t>Stephanie Van Meter, 21 years</t>
  </si>
  <si>
    <t>Phillip Weatherly,  2 Years</t>
  </si>
  <si>
    <t>Peter Nettleton, 2 years</t>
  </si>
  <si>
    <t>none assigned yet</t>
  </si>
  <si>
    <t>Janet Heil, 1 year</t>
  </si>
  <si>
    <t>See proposal</t>
  </si>
  <si>
    <t xml:space="preserve">secure FTP site or secure email system </t>
  </si>
  <si>
    <t>Harrisonburg, VA</t>
  </si>
  <si>
    <t>8am-9pm, EST, M-F</t>
  </si>
  <si>
    <t>Clarks Summit, PA</t>
  </si>
  <si>
    <t>Goochland County</t>
  </si>
  <si>
    <t>2 days</t>
  </si>
  <si>
    <t>same day</t>
  </si>
  <si>
    <t>Can do</t>
  </si>
  <si>
    <t>Access to information</t>
  </si>
  <si>
    <t>Appendix</t>
  </si>
  <si>
    <t>Account Management Team</t>
  </si>
  <si>
    <t>Client References</t>
  </si>
  <si>
    <t>General - Question 18.
Provide implementation schedule.</t>
  </si>
  <si>
    <t>Evolution1</t>
  </si>
  <si>
    <t>Member Services</t>
  </si>
  <si>
    <t>Performance guarantees for implementation</t>
  </si>
  <si>
    <t>Performance guarantees for ongoing services</t>
  </si>
  <si>
    <t>8:30am-5:30, M-F</t>
  </si>
  <si>
    <t xml:space="preserve">Posters, flyers, payroll stuffers and postcards </t>
  </si>
  <si>
    <t>Monthly or as requested</t>
  </si>
  <si>
    <t>Direct Deposit</t>
  </si>
  <si>
    <t xml:space="preserve">Premium Conversion </t>
  </si>
  <si>
    <t xml:space="preserve">Reminder of account balances in 4th quarter </t>
  </si>
  <si>
    <t>Automatic claims substantiation with carriers?</t>
  </si>
  <si>
    <t xml:space="preserve">Service Details </t>
  </si>
  <si>
    <t>Not answered</t>
  </si>
  <si>
    <t>$15/month/carrier</t>
  </si>
  <si>
    <t xml:space="preserve">Where is money before reaching investment threshold? </t>
  </si>
  <si>
    <t xml:space="preserve">Investment options </t>
  </si>
  <si>
    <t>Web and Mobile</t>
  </si>
  <si>
    <t>Toll-free number hours of operation</t>
  </si>
  <si>
    <t>The RFP specified that the contract will be awarded based on the following criteria:</t>
  </si>
  <si>
    <t>WageWorks</t>
  </si>
  <si>
    <t>6 years</t>
  </si>
  <si>
    <t>Other fees (not all inclusive)</t>
  </si>
  <si>
    <t>Cash account with interest earnings
( 0% to 1%)</t>
  </si>
  <si>
    <t>Savings account with interest earnings
(.05%-1.01%)</t>
  </si>
  <si>
    <t>Administrative fee per employee per month (includes debit card)</t>
  </si>
  <si>
    <t>DECLINED</t>
  </si>
  <si>
    <t>End of 5 year term</t>
  </si>
  <si>
    <t>Monthly Minimum</t>
  </si>
  <si>
    <t>ATM available?</t>
  </si>
  <si>
    <t>Years of Experience Administering These Accounts</t>
  </si>
  <si>
    <t>Implementation specialist, experience</t>
  </si>
  <si>
    <t>Account manager, experience</t>
  </si>
  <si>
    <t>Location of Office Administering this Account</t>
  </si>
  <si>
    <t>Initial Enrollment</t>
  </si>
  <si>
    <t>HSA Education</t>
  </si>
  <si>
    <t>No deviations</t>
  </si>
  <si>
    <t xml:space="preserve">On-line capabilities for employees </t>
  </si>
  <si>
    <t>CURRENT VENDOR</t>
  </si>
  <si>
    <t>Rate Guarantee</t>
  </si>
  <si>
    <t>Total Rounded to $100</t>
  </si>
  <si>
    <t>FSA/HSA same card?</t>
  </si>
  <si>
    <r>
      <rPr>
        <i/>
        <sz val="10"/>
        <color theme="1"/>
        <rFont val="Arial"/>
        <family val="2"/>
      </rPr>
      <t xml:space="preserve">HSA &amp; Limited Purpose FSA combined </t>
    </r>
    <r>
      <rPr>
        <sz val="10"/>
        <color theme="1"/>
        <rFont val="Arial"/>
        <family val="2"/>
      </rPr>
      <t>- Administrative fee per employee per month (includes debit card)</t>
    </r>
  </si>
  <si>
    <t>Rate Guarantee / Comments</t>
  </si>
  <si>
    <t>Baker Tilly
Clarks Summit, PA</t>
  </si>
  <si>
    <t>Chard Snyder, 
Mason, OH</t>
  </si>
  <si>
    <t>End of five year contract</t>
  </si>
  <si>
    <t>Difference from Current</t>
  </si>
  <si>
    <t>$</t>
  </si>
  <si>
    <t>%</t>
  </si>
  <si>
    <t>WageWorks
Tempe, AZ</t>
  </si>
  <si>
    <t>Layman, Diener &amp; Borntrager ***
Harrisonburg, VA</t>
  </si>
  <si>
    <t>Discovery Benefits **
Fargo, ND</t>
  </si>
  <si>
    <t xml:space="preserve">*** LD&amp;B quoted for 2011 plan, offered -2% to then current FSA/Cobra premiums, and 4 year rate guarantee. </t>
  </si>
  <si>
    <t>No cost if sell FSA</t>
  </si>
  <si>
    <t>I.   Executive Summary</t>
  </si>
  <si>
    <t>$500 per entity</t>
  </si>
  <si>
    <t>$750 per test per entity</t>
  </si>
  <si>
    <t>Online/Mobile</t>
  </si>
  <si>
    <t>Estimated annual costs assume 566 enrolled (15% enrollment) and are rounded to nearest $100.</t>
  </si>
  <si>
    <t>First year cost</t>
  </si>
  <si>
    <t>Second year cost</t>
  </si>
  <si>
    <t>Quality of Administration and Services - Other Proposals</t>
  </si>
  <si>
    <t>Health Savings Accounts Administration - Other Proposals</t>
  </si>
  <si>
    <t>COBRA Administration - Other Proposals</t>
  </si>
  <si>
    <t>Flexible Spending Accounts - Other Proposals</t>
  </si>
  <si>
    <t>Prospective Contractor's Credentials - Other Proposals</t>
  </si>
  <si>
    <t>Responsiveness and Responsibility - Other Proposals</t>
  </si>
  <si>
    <t>Open Enrollment Mailings</t>
  </si>
  <si>
    <t>Debit card vendor</t>
  </si>
  <si>
    <t>A summary of the proposed, estimated annual costs are shown below.  Annual costs are based on the average of first year and second year, because some vendors charge an initial setup or renewal fee.  Comments are added for those vendors who quoted for the 2011 plan year.</t>
  </si>
  <si>
    <t>Enrollment, account access and payment options</t>
  </si>
  <si>
    <t>View reports, access plan information, download forms, get participant-level data</t>
  </si>
  <si>
    <t>Submit claims, view claims transactions, upload receipts, Mobile app</t>
  </si>
  <si>
    <t xml:space="preserve">Manage online enrollment, add, edit and terminate plan participants, view all participant data allowed under HIPAA regulations </t>
  </si>
  <si>
    <t>Education for Employees</t>
  </si>
  <si>
    <t>Client sets this amount</t>
  </si>
  <si>
    <t xml:space="preserve">Debit card: $5.00 reissue
Paper check: $5.00                                                </t>
  </si>
  <si>
    <t xml:space="preserve">Debit card transaction fee </t>
  </si>
  <si>
    <t>General Terms and Conditions deviations</t>
  </si>
  <si>
    <t>Minimal deviations</t>
  </si>
  <si>
    <t>Goochland County, VA</t>
  </si>
  <si>
    <t>Centre College</t>
  </si>
  <si>
    <t>University of Virginia</t>
  </si>
  <si>
    <t>Donald Duffy , 10 years</t>
  </si>
  <si>
    <t>Nicole Olszyk, 7 years</t>
  </si>
  <si>
    <t>Payments, Dates, Amounts, Notices, Content,
COBRA coverage time periods</t>
  </si>
  <si>
    <t>On-line capabilities for HR</t>
  </si>
  <si>
    <t>Monthly Administrative Cost per COBRA participant</t>
  </si>
  <si>
    <t>Brochure</t>
  </si>
  <si>
    <t>Centre College Services</t>
  </si>
  <si>
    <t>FSA/Cobra: Yes, HSA: No</t>
  </si>
  <si>
    <t>FSA: Yes, Cobra/HSA: No</t>
  </si>
  <si>
    <t xml:space="preserve">Submit claim, upload a receipt, check the status of claims, view complete claims history, monitor the balance in their account(s), check benefits status, update personal demographic information, access important plan resource information </t>
  </si>
  <si>
    <t>NOT CONSIDERED</t>
  </si>
  <si>
    <t>5 years.  Quoting $3.25 FSA rate (from $4.70 quoted in 2011) and offering free Cobra (from additional cost in 2011).</t>
  </si>
  <si>
    <t>5 years.  Quoting $4.25 FSA rate (from $4.00 quoted in 2011) and reduced Cobra premium (from 2011 quote).</t>
  </si>
  <si>
    <t>**   Discovery quoted for 2011 plan, offered 8% increase and 3 year rate guarantee.</t>
  </si>
  <si>
    <t>*     FBA quoted for 2011 plan, offered 17% increase and 3 year rate guarantee.</t>
  </si>
  <si>
    <t>Mailed statement: $3.00
Stop payment: $30</t>
  </si>
  <si>
    <t>Can accommodate</t>
  </si>
  <si>
    <t>American Fidelity, Rockville, MD and Baker Tilly, Clarks Summit, PA: Did not provide complete proposal</t>
  </si>
  <si>
    <t>University of Virginia (also FSA and Cobra)</t>
  </si>
  <si>
    <t>1.  Quality of administration and services
2.  Cost and guarantees
3.  Offeror’s credentials 
4.  Offeror’s responsiveness and responsibility.</t>
  </si>
  <si>
    <t>4 years.  Reducing FSA cost, COBRA fee unchanged, but removing renewal fee.</t>
  </si>
  <si>
    <t>not applicable</t>
  </si>
  <si>
    <t>Flexible Benefit Administrators * (FBA), Virginia Beach, VA</t>
  </si>
  <si>
    <t>Layman, Diener &amp; Borntrager (LD&amp;B), Harrisonburg, VA</t>
  </si>
  <si>
    <t>MMA has evaluated the proposals based on the RFP evaluation criteria.  This evaluation is provided as a draft scorecard on page 12.  
Proposals submitted by Baker Tilly and American Fidelity were not reviewed, because they did not provide complete proposals (i.e., responses to the General Terms and Conditions).
LD&amp;B and FBA were the only two vendors that have no deviations to the Scope of Services and General Terms and Conditions. 
The remainder of this report summarizes the vendors' proposed costs and responses to the RFP.</t>
  </si>
  <si>
    <t>ASIFlex, ASI COBRA, Columbia, MO</t>
  </si>
  <si>
    <t>On behalf of the SAW Consortium, MMA solicited bids for Flexible Spending Accounts administration, Premium Conversion services, COBRA administration, and Health Savings Accounts administration services from qualified vendors for a 1/1/16 effective date.  FSA, Premium Conversion and COBRA services were last marketed for the plans effective 1/1/11.  The current contract with LD&amp;B is at the end of a five-year term.  LD&amp;B has provided services to SAW since 1988.  All SAW entities use LD&amp;B for FSA services.  All SAW entities, except Waynesboro Schools, use LD&amp;B for COBRA services.</t>
  </si>
  <si>
    <t xml:space="preserve"> </t>
  </si>
  <si>
    <t>Manual reimbursement checks</t>
  </si>
  <si>
    <t>Account Service</t>
  </si>
  <si>
    <t>Employer Reporting Access and Frequency</t>
  </si>
  <si>
    <t>Proposed</t>
  </si>
  <si>
    <t>FSA Pricing Exhibit</t>
  </si>
  <si>
    <t>Monthly Administrative Cost</t>
  </si>
  <si>
    <t>Fees associated with other FSA services?</t>
  </si>
  <si>
    <t>Reimbursement frequency?</t>
  </si>
  <si>
    <t>Mobile App Capabilities</t>
  </si>
  <si>
    <t>Does account have to be pre-funded and if yes how is the pre-fund amount calculated?</t>
  </si>
  <si>
    <t>COBRA Pricing</t>
  </si>
  <si>
    <t>General Rights Notice to newly covered employees</t>
  </si>
  <si>
    <t>Premium Billing and Collection</t>
  </si>
  <si>
    <t>COBRA Termination Processing</t>
  </si>
  <si>
    <t>Carrier eligibility reporting</t>
  </si>
  <si>
    <t>Able to accept file feed from employer with new hires and terminations? Any fees associated with setting up the file feed?</t>
  </si>
  <si>
    <t>Call Centere Support Hours</t>
  </si>
  <si>
    <t>Premium Remittance to Carrier (when applicable)</t>
  </si>
  <si>
    <t>FSA Plan Document and SPD</t>
  </si>
  <si>
    <t>Accept eligibility via file feed?  If so, fee associated with setting this up?</t>
  </si>
  <si>
    <t>Non Discrimination Testing - if so, once or twice a year?</t>
  </si>
  <si>
    <t>Debit Card (Included, Cost for replacement or extra cards?)</t>
  </si>
  <si>
    <t>HRA Pricing Exhibit</t>
  </si>
  <si>
    <t>HRA Plan Document and SPD</t>
  </si>
  <si>
    <t>Retiree Billing</t>
  </si>
  <si>
    <t>Takeover of Current Retirees</t>
  </si>
  <si>
    <t>Termination Processing</t>
  </si>
  <si>
    <t>Able to accept file feed from employer with new retirees and terminations? Any fees associated with setting up the file feed?</t>
  </si>
  <si>
    <t>Call Center Support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</si>
</sst>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
    <numFmt numFmtId="165" formatCode="_(* #,##0.000000_);_(* \(#,##0.000000\);_(* &quot;-&quot;??_);_(@_)"/>
    <numFmt numFmtId="166" formatCode="0.00_)"/>
    <numFmt numFmtId="167" formatCode="mm/dd/yy"/>
    <numFmt numFmtId="168" formatCode="00000"/>
    <numFmt numFmtId="169" formatCode="0.0"/>
    <numFmt numFmtId="170" formatCode="&quot;$&quot;* #,##0;\(&quot;$&quot;* #,##0\)"/>
    <numFmt numFmtId="171" formatCode="&quot;£&quot;#,##0.00;\-&quot;£&quot;#,##0.00"/>
    <numFmt numFmtId="172" formatCode="0.00000&quot;  &quot;"/>
    <numFmt numFmtId="173" formatCode="&quot;$&quot;#,##0.00"/>
  </numFmts>
  <fonts count="59" x14ac:knownFonts="1">
    <font>
      <sz val="10"/>
      <name val="Arial"/>
      <family val="2"/>
    </font>
    <font>
      <sz val="11"/>
      <color theme="1"/>
      <name val="Calibri"/>
      <family val="2"/>
      <scheme val="minor"/>
    </font>
    <font>
      <sz val="11"/>
      <color theme="1"/>
      <name val="Calibri"/>
      <family val="2"/>
      <scheme val="minor"/>
    </font>
    <font>
      <sz val="10"/>
      <name val="Arial"/>
      <family val="2"/>
    </font>
    <font>
      <sz val="10"/>
      <name val="MS Sans Serif"/>
      <family val="2"/>
    </font>
    <font>
      <sz val="8"/>
      <name val="Times New Roman"/>
      <family val="1"/>
    </font>
    <font>
      <b/>
      <sz val="8"/>
      <name val="Arial"/>
      <family val="2"/>
    </font>
    <font>
      <sz val="10"/>
      <name val="MS Serif"/>
      <family val="1"/>
    </font>
    <font>
      <sz val="10"/>
      <color indexed="16"/>
      <name val="MS Serif"/>
      <family val="1"/>
    </font>
    <font>
      <sz val="8"/>
      <name val="Arial"/>
      <family val="2"/>
    </font>
    <font>
      <b/>
      <sz val="12"/>
      <name val="Arial"/>
      <family val="2"/>
    </font>
    <font>
      <b/>
      <sz val="8"/>
      <name val="MS Sans Serif"/>
      <family val="2"/>
    </font>
    <font>
      <b/>
      <i/>
      <sz val="16"/>
      <name val="Helv"/>
    </font>
    <font>
      <b/>
      <sz val="10"/>
      <name val="MS Sans Serif"/>
      <family val="2"/>
    </font>
    <font>
      <sz val="8"/>
      <name val="Wingdings"/>
      <charset val="2"/>
    </font>
    <font>
      <sz val="8"/>
      <name val="Helv"/>
    </font>
    <font>
      <sz val="8"/>
      <name val="MS Sans Serif"/>
      <family val="2"/>
    </font>
    <font>
      <b/>
      <sz val="8"/>
      <color indexed="8"/>
      <name val="Helv"/>
    </font>
    <font>
      <sz val="10"/>
      <name val="Arial"/>
      <family val="2"/>
    </font>
    <font>
      <sz val="9"/>
      <color indexed="12"/>
      <name val="Helvetica"/>
      <family val="2"/>
    </font>
    <font>
      <sz val="10"/>
      <name val="Times New Roman"/>
      <family val="1"/>
    </font>
    <font>
      <sz val="10"/>
      <color indexed="8"/>
      <name val="Arial"/>
      <family val="2"/>
    </font>
    <font>
      <sz val="10"/>
      <name val="MS Sans Serif"/>
      <family val="2"/>
    </font>
    <font>
      <sz val="10"/>
      <name val="Helvetica"/>
      <family val="2"/>
    </font>
    <font>
      <sz val="12"/>
      <name val="Helvetica"/>
      <family val="2"/>
    </font>
    <font>
      <sz val="10"/>
      <color indexed="23"/>
      <name val="Arial"/>
      <family val="2"/>
    </font>
    <font>
      <b/>
      <sz val="10"/>
      <color indexed="12"/>
      <name val="Helvetica"/>
      <family val="2"/>
    </font>
    <font>
      <sz val="10"/>
      <color indexed="12"/>
      <name val="Helvetica"/>
      <family val="2"/>
    </font>
    <font>
      <b/>
      <sz val="10"/>
      <color indexed="8"/>
      <name val="Arial Narrow"/>
      <family val="2"/>
    </font>
    <font>
      <b/>
      <i/>
      <sz val="14"/>
      <name val="Times"/>
      <family val="1"/>
    </font>
    <font>
      <sz val="10"/>
      <color indexed="8"/>
      <name val="MS Sans Serif"/>
      <family val="2"/>
    </font>
    <font>
      <sz val="12"/>
      <name val="Arial"/>
      <family val="2"/>
    </font>
    <font>
      <b/>
      <sz val="24"/>
      <name val="Times"/>
      <family val="1"/>
    </font>
    <font>
      <sz val="11"/>
      <name val="Arial"/>
      <family val="2"/>
    </font>
    <font>
      <b/>
      <sz val="10"/>
      <color theme="0"/>
      <name val="Arial"/>
      <family val="2"/>
    </font>
    <font>
      <sz val="10"/>
      <name val="Arial"/>
      <family val="2"/>
    </font>
    <font>
      <b/>
      <sz val="10"/>
      <name val="Arial"/>
      <family val="2"/>
    </font>
    <font>
      <sz val="10"/>
      <color rgb="FFFF0000"/>
      <name val="Arial"/>
      <family val="2"/>
    </font>
    <font>
      <sz val="10"/>
      <name val="Arial"/>
      <family val="2"/>
    </font>
    <font>
      <b/>
      <sz val="10"/>
      <color indexed="9"/>
      <name val="Arial"/>
      <family val="2"/>
    </font>
    <font>
      <b/>
      <sz val="10"/>
      <color indexed="8"/>
      <name val="Arial"/>
      <family val="2"/>
    </font>
    <font>
      <b/>
      <sz val="10"/>
      <color rgb="FF002060"/>
      <name val="Arial"/>
      <family val="2"/>
    </font>
    <font>
      <sz val="12"/>
      <name val="Times New Roman"/>
      <family val="1"/>
    </font>
    <font>
      <sz val="10"/>
      <color theme="1"/>
      <name val="Arial"/>
      <family val="2"/>
    </font>
    <font>
      <b/>
      <sz val="10"/>
      <color theme="1"/>
      <name val="Arial"/>
      <family val="2"/>
    </font>
    <font>
      <i/>
      <sz val="10"/>
      <color theme="1"/>
      <name val="Arial"/>
      <family val="2"/>
    </font>
    <font>
      <b/>
      <sz val="10"/>
      <color theme="0"/>
      <name val="Arial Narrow"/>
      <family val="2"/>
    </font>
    <font>
      <b/>
      <sz val="10"/>
      <name val="Arial Narrow"/>
      <family val="2"/>
    </font>
    <font>
      <sz val="10"/>
      <name val="Arial Narrow"/>
      <family val="2"/>
    </font>
    <font>
      <b/>
      <sz val="14"/>
      <color rgb="FF002060"/>
      <name val="Arial"/>
      <family val="2"/>
    </font>
    <font>
      <sz val="14"/>
      <name val="Arial"/>
      <family val="2"/>
    </font>
    <font>
      <b/>
      <sz val="14"/>
      <name val="Arial"/>
      <family val="2"/>
    </font>
    <font>
      <b/>
      <sz val="12"/>
      <color rgb="FF0070C0"/>
      <name val="Arial"/>
      <family val="2"/>
    </font>
    <font>
      <sz val="10"/>
      <color rgb="FFFF0000"/>
      <name val="Arial Narrow"/>
      <family val="2"/>
    </font>
    <font>
      <sz val="14"/>
      <color rgb="FFFF0000"/>
      <name val="Arial"/>
      <family val="2"/>
    </font>
    <font>
      <b/>
      <sz val="14"/>
      <color theme="0"/>
      <name val="Arial"/>
      <family val="2"/>
    </font>
    <font>
      <sz val="14"/>
      <color theme="1"/>
      <name val="Arial"/>
      <family val="2"/>
    </font>
    <font>
      <b/>
      <sz val="18"/>
      <color rgb="FF002060"/>
      <name val="Arial"/>
      <family val="2"/>
    </font>
    <font>
      <sz val="12"/>
      <color theme="1"/>
      <name val="Arial"/>
      <family val="2"/>
    </font>
  </fonts>
  <fills count="1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darkVertical"/>
    </fill>
    <fill>
      <patternFill patternType="solid">
        <fgColor indexed="9"/>
        <bgColor indexed="9"/>
      </patternFill>
    </fill>
    <fill>
      <patternFill patternType="solid">
        <fgColor indexed="26"/>
        <bgColor indexed="9"/>
      </patternFill>
    </fill>
    <fill>
      <patternFill patternType="gray125">
        <fgColor indexed="23"/>
        <bgColor indexed="22"/>
      </patternFill>
    </fill>
    <fill>
      <patternFill patternType="solid">
        <fgColor theme="0" tint="-0.14999847407452621"/>
        <bgColor indexed="64"/>
      </patternFill>
    </fill>
    <fill>
      <patternFill patternType="solid">
        <fgColor theme="0"/>
        <bgColor indexed="64"/>
      </patternFill>
    </fill>
    <fill>
      <patternFill patternType="solid">
        <fgColor rgb="FF0070C0"/>
        <bgColor indexed="64"/>
      </patternFill>
    </fill>
    <fill>
      <patternFill patternType="solid">
        <fgColor rgb="FF002060"/>
        <bgColor indexed="64"/>
      </patternFill>
    </fill>
    <fill>
      <patternFill patternType="solid">
        <fgColor theme="0" tint="-0.249977111117893"/>
        <bgColor indexed="64"/>
      </patternFill>
    </fill>
    <fill>
      <patternFill patternType="solid">
        <fgColor theme="8"/>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bottom/>
      <diagonal/>
    </border>
    <border>
      <left/>
      <right/>
      <top style="double">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double">
        <color indexed="8"/>
      </top>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s>
  <cellStyleXfs count="152">
    <xf numFmtId="0" fontId="0" fillId="0" borderId="0"/>
    <xf numFmtId="1" fontId="4" fillId="0" borderId="0"/>
    <xf numFmtId="0" fontId="5" fillId="0" borderId="0">
      <alignment horizontal="center" wrapText="1"/>
      <protection locked="0"/>
    </xf>
    <xf numFmtId="165" fontId="3" fillId="0" borderId="0" applyFill="0" applyBorder="0" applyAlignment="0"/>
    <xf numFmtId="0" fontId="6" fillId="0" borderId="5">
      <alignment horizontal="center"/>
    </xf>
    <xf numFmtId="3" fontId="3" fillId="0" borderId="0" applyFont="0" applyFill="0" applyBorder="0" applyAlignment="0" applyProtection="0"/>
    <xf numFmtId="0" fontId="7" fillId="0" borderId="0" applyNumberFormat="0" applyAlignment="0">
      <alignment horizontal="left"/>
    </xf>
    <xf numFmtId="5" fontId="3" fillId="0" borderId="0" applyFont="0" applyFill="0" applyBorder="0" applyAlignment="0" applyProtection="0"/>
    <xf numFmtId="0" fontId="3" fillId="0" borderId="0" applyFont="0" applyFill="0" applyBorder="0" applyAlignment="0" applyProtection="0"/>
    <xf numFmtId="0" fontId="8" fillId="0" borderId="0" applyNumberFormat="0" applyAlignment="0">
      <alignment horizontal="left"/>
    </xf>
    <xf numFmtId="2" fontId="3" fillId="0" borderId="0" applyFont="0" applyFill="0" applyBorder="0" applyAlignment="0" applyProtection="0"/>
    <xf numFmtId="38" fontId="9" fillId="2" borderId="0" applyNumberFormat="0" applyBorder="0" applyAlignment="0" applyProtection="0"/>
    <xf numFmtId="0" fontId="10" fillId="0" borderId="6" applyNumberFormat="0" applyAlignment="0" applyProtection="0">
      <alignment horizontal="left" vertical="center"/>
    </xf>
    <xf numFmtId="0" fontId="10" fillId="0" borderId="7">
      <alignment horizontal="left" vertical="center"/>
    </xf>
    <xf numFmtId="0" fontId="11" fillId="0" borderId="8">
      <alignment horizontal="center"/>
    </xf>
    <xf numFmtId="0" fontId="11" fillId="0" borderId="0">
      <alignment horizontal="center"/>
    </xf>
    <xf numFmtId="10" fontId="9" fillId="3" borderId="1" applyNumberFormat="0" applyBorder="0" applyAlignment="0" applyProtection="0"/>
    <xf numFmtId="166" fontId="12" fillId="0" borderId="0"/>
    <xf numFmtId="14" fontId="5" fillId="0" borderId="0">
      <alignment horizontal="center" wrapText="1"/>
      <protection locked="0"/>
    </xf>
    <xf numFmtId="10" fontId="3" fillId="0" borderId="0" applyFont="0" applyFill="0" applyBorder="0" applyAlignment="0" applyProtection="0"/>
    <xf numFmtId="0" fontId="4" fillId="0" borderId="0" applyNumberFormat="0" applyFont="0" applyFill="0" applyBorder="0" applyAlignment="0" applyProtection="0">
      <alignment horizontal="left"/>
    </xf>
    <xf numFmtId="15" fontId="4" fillId="0" borderId="0" applyFont="0" applyFill="0" applyBorder="0" applyAlignment="0" applyProtection="0"/>
    <xf numFmtId="4" fontId="4" fillId="0" borderId="0" applyFont="0" applyFill="0" applyBorder="0" applyAlignment="0" applyProtection="0"/>
    <xf numFmtId="0" fontId="13" fillId="0" borderId="8">
      <alignment horizontal="center"/>
    </xf>
    <xf numFmtId="3" fontId="4" fillId="0" borderId="0" applyFont="0" applyFill="0" applyBorder="0" applyAlignment="0" applyProtection="0"/>
    <xf numFmtId="0" fontId="4" fillId="4" borderId="0" applyNumberFormat="0" applyFont="0" applyBorder="0" applyAlignment="0" applyProtection="0"/>
    <xf numFmtId="0" fontId="14" fillId="5" borderId="0" applyNumberFormat="0" applyFont="0" applyBorder="0" applyAlignment="0">
      <alignment horizontal="center"/>
    </xf>
    <xf numFmtId="167" fontId="15" fillId="0" borderId="0" applyNumberFormat="0" applyFill="0" applyBorder="0" applyAlignment="0" applyProtection="0">
      <alignment horizontal="left"/>
    </xf>
    <xf numFmtId="0" fontId="14" fillId="1" borderId="7" applyNumberFormat="0" applyFont="0" applyAlignment="0">
      <alignment horizontal="center"/>
    </xf>
    <xf numFmtId="0" fontId="16" fillId="0" borderId="0" applyNumberFormat="0" applyFill="0" applyBorder="0" applyAlignment="0">
      <alignment horizontal="center"/>
    </xf>
    <xf numFmtId="40" fontId="17" fillId="0" borderId="0" applyBorder="0">
      <alignment horizontal="right"/>
    </xf>
    <xf numFmtId="0" fontId="2" fillId="0" borderId="0"/>
    <xf numFmtId="0" fontId="18" fillId="0" borderId="0"/>
    <xf numFmtId="9" fontId="18" fillId="0" borderId="0" applyFont="0" applyFill="0" applyBorder="0" applyAlignment="0" applyProtection="0"/>
    <xf numFmtId="3" fontId="3" fillId="6" borderId="0" applyNumberFormat="0"/>
    <xf numFmtId="0" fontId="19" fillId="0" borderId="0" applyNumberFormat="0" applyFill="0" applyBorder="0" applyAlignment="0" applyProtection="0">
      <alignment horizontal="right"/>
    </xf>
    <xf numFmtId="168" fontId="18" fillId="0" borderId="0" applyFill="0" applyBorder="0" applyAlignment="0"/>
    <xf numFmtId="168" fontId="18" fillId="0" borderId="0" applyFill="0" applyBorder="0" applyAlignment="0"/>
    <xf numFmtId="168" fontId="20" fillId="0" borderId="0" applyFill="0" applyBorder="0" applyAlignment="0"/>
    <xf numFmtId="168" fontId="18" fillId="0" borderId="0" applyFill="0" applyBorder="0" applyAlignment="0"/>
    <xf numFmtId="168" fontId="18" fillId="0" borderId="0" applyFill="0" applyBorder="0" applyAlignment="0"/>
    <xf numFmtId="168" fontId="18" fillId="0" borderId="0" applyFill="0" applyBorder="0" applyAlignment="0"/>
    <xf numFmtId="168" fontId="18" fillId="0" borderId="0" applyFill="0" applyBorder="0" applyAlignment="0"/>
    <xf numFmtId="168" fontId="18" fillId="0" borderId="0" applyFont="0" applyFill="0" applyBorder="0" applyAlignment="0" applyProtection="0"/>
    <xf numFmtId="38" fontId="3" fillId="6" borderId="0" applyFont="0" applyFill="0" applyBorder="0" applyAlignment="0" applyProtection="0"/>
    <xf numFmtId="40" fontId="3" fillId="6" borderId="0" applyFont="0" applyFill="0" applyBorder="0" applyAlignment="0" applyProtection="0"/>
    <xf numFmtId="168" fontId="18" fillId="0" borderId="0" applyFont="0" applyFill="0" applyBorder="0" applyAlignment="0" applyProtection="0"/>
    <xf numFmtId="6" fontId="3" fillId="6" borderId="0" applyFont="0" applyFill="0" applyBorder="0" applyAlignment="0" applyProtection="0"/>
    <xf numFmtId="8" fontId="3" fillId="6" borderId="0" applyFont="0" applyFill="0" applyBorder="0" applyAlignment="0" applyProtection="0"/>
    <xf numFmtId="3" fontId="3" fillId="7" borderId="0" applyNumberFormat="0" applyFont="0" applyBorder="0" applyAlignment="0">
      <protection locked="0"/>
    </xf>
    <xf numFmtId="14" fontId="21" fillId="0" borderId="0" applyFill="0" applyBorder="0" applyAlignment="0"/>
    <xf numFmtId="38" fontId="22" fillId="0" borderId="10">
      <alignment vertical="center"/>
    </xf>
    <xf numFmtId="168" fontId="18" fillId="0" borderId="0" applyFill="0" applyBorder="0" applyAlignment="0"/>
    <xf numFmtId="168" fontId="18" fillId="0" borderId="0" applyFill="0" applyBorder="0" applyAlignment="0"/>
    <xf numFmtId="168" fontId="18" fillId="0" borderId="0" applyFill="0" applyBorder="0" applyAlignment="0"/>
    <xf numFmtId="168" fontId="18" fillId="0" borderId="0" applyFill="0" applyBorder="0" applyAlignment="0"/>
    <xf numFmtId="168" fontId="18" fillId="0" borderId="0" applyFill="0" applyBorder="0" applyAlignment="0"/>
    <xf numFmtId="169" fontId="23" fillId="0" borderId="0" applyFont="0" applyFill="0" applyBorder="0" applyAlignment="0" applyProtection="0"/>
    <xf numFmtId="0" fontId="24" fillId="0" borderId="0" applyNumberFormat="0" applyFill="0" applyBorder="0"/>
    <xf numFmtId="170" fontId="23" fillId="0" borderId="0" applyFill="0" applyBorder="0" applyAlignment="0" applyProtection="0"/>
    <xf numFmtId="0" fontId="25" fillId="8" borderId="0" applyNumberFormat="0" applyBorder="0" applyAlignment="0" applyProtection="0"/>
    <xf numFmtId="168" fontId="18" fillId="0" borderId="0" applyFill="0" applyBorder="0" applyAlignment="0"/>
    <xf numFmtId="168" fontId="18" fillId="0" borderId="0" applyFill="0" applyBorder="0" applyAlignment="0"/>
    <xf numFmtId="168" fontId="18" fillId="0" borderId="0" applyFill="0" applyBorder="0" applyAlignment="0"/>
    <xf numFmtId="168" fontId="18" fillId="0" borderId="0" applyFill="0" applyBorder="0" applyAlignment="0"/>
    <xf numFmtId="168" fontId="18" fillId="0" borderId="0" applyFill="0" applyBorder="0" applyAlignment="0"/>
    <xf numFmtId="168" fontId="18" fillId="0" borderId="0" applyFont="0" applyFill="0" applyBorder="0" applyAlignment="0" applyProtection="0"/>
    <xf numFmtId="171" fontId="20" fillId="0" borderId="0" applyFont="0" applyFill="0" applyBorder="0" applyAlignment="0" applyProtection="0"/>
    <xf numFmtId="9" fontId="3" fillId="6" borderId="0" applyFont="0" applyFill="0" applyBorder="0" applyAlignment="0" applyProtection="0"/>
    <xf numFmtId="0" fontId="26" fillId="0" borderId="0" applyNumberFormat="0" applyFill="0" applyBorder="0" applyProtection="0">
      <alignment horizontal="right"/>
    </xf>
    <xf numFmtId="0" fontId="27" fillId="0" borderId="0" applyNumberFormat="0" applyFill="0" applyBorder="0" applyProtection="0">
      <alignment horizontal="right"/>
    </xf>
    <xf numFmtId="168" fontId="18" fillId="0" borderId="0" applyFill="0" applyBorder="0" applyAlignment="0"/>
    <xf numFmtId="168" fontId="18" fillId="0" borderId="0" applyFill="0" applyBorder="0" applyAlignment="0"/>
    <xf numFmtId="168" fontId="18" fillId="0" borderId="0" applyFill="0" applyBorder="0" applyAlignment="0"/>
    <xf numFmtId="168" fontId="18" fillId="0" borderId="0" applyFill="0" applyBorder="0" applyAlignment="0"/>
    <xf numFmtId="168" fontId="18" fillId="0" borderId="0" applyFill="0" applyBorder="0" applyAlignment="0"/>
    <xf numFmtId="0" fontId="28" fillId="2" borderId="0"/>
    <xf numFmtId="0" fontId="29" fillId="0" borderId="0" applyNumberFormat="0" applyFill="0" applyBorder="0" applyAlignment="0" applyProtection="0"/>
    <xf numFmtId="0" fontId="30" fillId="0" borderId="9" applyNumberFormat="0" applyBorder="0"/>
    <xf numFmtId="172" fontId="20" fillId="0" borderId="0" applyFont="0" applyFill="0" applyBorder="0" applyAlignment="0" applyProtection="0"/>
    <xf numFmtId="0" fontId="18" fillId="0" borderId="0"/>
    <xf numFmtId="0" fontId="31" fillId="0" borderId="0" applyNumberFormat="0" applyFont="0" applyFill="0" applyBorder="0" applyAlignment="0"/>
    <xf numFmtId="49" fontId="21" fillId="0" borderId="0" applyFill="0" applyBorder="0" applyAlignment="0"/>
    <xf numFmtId="168" fontId="18" fillId="0" borderId="0" applyFill="0" applyBorder="0" applyAlignment="0"/>
    <xf numFmtId="168" fontId="18" fillId="0" borderId="0" applyFill="0" applyBorder="0" applyAlignment="0"/>
    <xf numFmtId="0" fontId="32" fillId="0" borderId="0" applyNumberFormat="0" applyFill="0" applyBorder="0" applyAlignment="0" applyProtection="0"/>
    <xf numFmtId="9" fontId="3" fillId="0" borderId="0" applyFont="0" applyFill="0" applyBorder="0" applyAlignment="0" applyProtection="0"/>
    <xf numFmtId="43" fontId="33" fillId="0" borderId="0" applyFont="0" applyFill="0" applyBorder="0" applyAlignment="0" applyProtection="0"/>
    <xf numFmtId="44" fontId="3" fillId="0" borderId="0" applyFont="0" applyFill="0" applyBorder="0" applyAlignment="0" applyProtection="0"/>
    <xf numFmtId="44" fontId="33" fillId="0" borderId="0" applyFont="0" applyFill="0" applyBorder="0" applyAlignment="0" applyProtection="0"/>
    <xf numFmtId="0" fontId="15" fillId="0" borderId="0"/>
    <xf numFmtId="0" fontId="3" fillId="0" borderId="0"/>
    <xf numFmtId="9" fontId="3" fillId="0" borderId="0" applyFont="0" applyFill="0" applyBorder="0" applyAlignment="0" applyProtection="0"/>
    <xf numFmtId="9" fontId="33" fillId="0" borderId="0" applyFont="0" applyFill="0" applyBorder="0" applyAlignment="0" applyProtection="0"/>
    <xf numFmtId="9" fontId="3" fillId="0" borderId="0" applyFont="0" applyFill="0" applyBorder="0" applyAlignment="0" applyProtection="0"/>
    <xf numFmtId="0" fontId="35" fillId="0" borderId="0"/>
    <xf numFmtId="44" fontId="3" fillId="0" borderId="0" applyFont="0" applyFill="0" applyBorder="0" applyAlignment="0" applyProtection="0"/>
    <xf numFmtId="0" fontId="38" fillId="0" borderId="0"/>
    <xf numFmtId="43" fontId="3" fillId="0" borderId="0" applyFont="0" applyFill="0" applyBorder="0" applyAlignment="0" applyProtection="0"/>
    <xf numFmtId="165" fontId="3" fillId="0" borderId="0" applyFill="0" applyBorder="0" applyAlignment="0"/>
    <xf numFmtId="165" fontId="3" fillId="0" borderId="0" applyFill="0" applyBorder="0" applyAlignment="0"/>
    <xf numFmtId="165" fontId="3" fillId="0" borderId="0" applyFill="0" applyBorder="0" applyAlignment="0"/>
    <xf numFmtId="4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0" fontId="10" fillId="0" borderId="0" applyNumberFormat="0" applyFill="0" applyBorder="0" applyAlignment="0" applyProtection="0"/>
    <xf numFmtId="0" fontId="3" fillId="0" borderId="0"/>
    <xf numFmtId="0" fontId="33" fillId="0" borderId="0"/>
    <xf numFmtId="0" fontId="3" fillId="0" borderId="0"/>
    <xf numFmtId="0" fontId="3" fillId="0" borderId="0"/>
    <xf numFmtId="0" fontId="3" fillId="0" borderId="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25" applyNumberFormat="0" applyFont="0" applyFill="0" applyAlignment="0" applyProtection="0"/>
    <xf numFmtId="0" fontId="3" fillId="0" borderId="25" applyNumberFormat="0" applyFont="0" applyFill="0" applyAlignment="0" applyProtection="0"/>
    <xf numFmtId="0" fontId="3" fillId="0" borderId="25" applyNumberFormat="0" applyFont="0" applyFill="0" applyAlignment="0" applyProtection="0"/>
    <xf numFmtId="9" fontId="33" fillId="0" borderId="0" applyFont="0" applyFill="0" applyBorder="0" applyAlignment="0" applyProtection="0"/>
  </cellStyleXfs>
  <cellXfs count="337">
    <xf numFmtId="0" fontId="0" fillId="0" borderId="0" xfId="0"/>
    <xf numFmtId="0" fontId="36" fillId="0" borderId="0" xfId="0" applyFont="1" applyAlignment="1">
      <alignment vertical="top"/>
    </xf>
    <xf numFmtId="49" fontId="34" fillId="12" borderId="1" xfId="0" applyNumberFormat="1" applyFont="1" applyFill="1" applyBorder="1" applyAlignment="1">
      <alignment horizontal="center" wrapText="1"/>
    </xf>
    <xf numFmtId="0" fontId="36" fillId="9" borderId="3" xfId="0" applyFont="1" applyFill="1" applyBorder="1" applyAlignment="1">
      <alignment vertical="top" wrapText="1"/>
    </xf>
    <xf numFmtId="164" fontId="36" fillId="9" borderId="1" xfId="0" applyNumberFormat="1" applyFont="1" applyFill="1" applyBorder="1" applyAlignment="1">
      <alignment horizontal="center" vertical="top"/>
    </xf>
    <xf numFmtId="0" fontId="34" fillId="12" borderId="1" xfId="0" applyFont="1" applyFill="1" applyBorder="1" applyAlignment="1">
      <alignment horizontal="center" vertical="top" wrapText="1"/>
    </xf>
    <xf numFmtId="49" fontId="34" fillId="12" borderId="5" xfId="0" applyNumberFormat="1" applyFont="1" applyFill="1" applyBorder="1" applyAlignment="1">
      <alignment horizontal="center" wrapText="1"/>
    </xf>
    <xf numFmtId="0" fontId="36" fillId="0" borderId="3" xfId="0" applyFont="1" applyBorder="1" applyAlignment="1">
      <alignment vertical="top" wrapText="1"/>
    </xf>
    <xf numFmtId="0" fontId="36" fillId="9" borderId="3" xfId="0" applyFont="1" applyFill="1" applyBorder="1" applyAlignment="1">
      <alignment vertical="top"/>
    </xf>
    <xf numFmtId="0" fontId="37" fillId="0" borderId="0" xfId="0" applyFont="1" applyBorder="1" applyAlignment="1"/>
    <xf numFmtId="164" fontId="36" fillId="0" borderId="1" xfId="0" applyNumberFormat="1" applyFont="1" applyBorder="1" applyAlignment="1">
      <alignment horizontal="center" vertical="top" wrapText="1"/>
    </xf>
    <xf numFmtId="44" fontId="36" fillId="9" borderId="1" xfId="96" applyFont="1" applyFill="1" applyBorder="1" applyAlignment="1">
      <alignment horizontal="center" vertical="top"/>
    </xf>
    <xf numFmtId="0" fontId="36" fillId="0" borderId="1" xfId="0" applyFont="1" applyBorder="1" applyAlignment="1">
      <alignment horizontal="center" vertical="top"/>
    </xf>
    <xf numFmtId="0" fontId="36" fillId="0" borderId="1" xfId="0" applyFont="1" applyBorder="1" applyAlignment="1">
      <alignment vertical="top"/>
    </xf>
    <xf numFmtId="0" fontId="34" fillId="12" borderId="11" xfId="0" applyFont="1" applyFill="1" applyBorder="1" applyAlignment="1">
      <alignment horizontal="left" vertical="top" wrapText="1"/>
    </xf>
    <xf numFmtId="44" fontId="3" fillId="0" borderId="1" xfId="96" applyFont="1" applyFill="1" applyBorder="1" applyAlignment="1">
      <alignment horizontal="center" vertical="top" wrapText="1"/>
    </xf>
    <xf numFmtId="44" fontId="3" fillId="9" borderId="1" xfId="96" applyFont="1" applyFill="1" applyBorder="1" applyAlignment="1">
      <alignment horizontal="center" vertical="top" wrapText="1"/>
    </xf>
    <xf numFmtId="5" fontId="3" fillId="0" borderId="1" xfId="96" applyNumberFormat="1" applyFont="1" applyBorder="1" applyAlignment="1">
      <alignment horizontal="center" vertical="top" wrapText="1"/>
    </xf>
    <xf numFmtId="9" fontId="3" fillId="0" borderId="1" xfId="86" applyFont="1" applyBorder="1" applyAlignment="1">
      <alignment horizontal="center" vertical="top"/>
    </xf>
    <xf numFmtId="0" fontId="0" fillId="0" borderId="1" xfId="0" applyBorder="1" applyAlignment="1">
      <alignment horizontal="left" vertical="top" wrapText="1"/>
    </xf>
    <xf numFmtId="44" fontId="3" fillId="0" borderId="1" xfId="96" applyFont="1" applyBorder="1" applyAlignment="1">
      <alignment horizontal="center" vertical="top" wrapText="1"/>
    </xf>
    <xf numFmtId="0" fontId="34" fillId="11" borderId="0" xfId="0" applyFont="1" applyFill="1" applyAlignment="1">
      <alignment vertical="top"/>
    </xf>
    <xf numFmtId="49" fontId="34" fillId="12" borderId="1" xfId="0" applyNumberFormat="1" applyFont="1" applyFill="1" applyBorder="1" applyAlignment="1">
      <alignment horizontal="center" vertical="top" wrapText="1"/>
    </xf>
    <xf numFmtId="0" fontId="3" fillId="0" borderId="0" xfId="0" applyFont="1" applyAlignment="1">
      <alignment vertical="center"/>
    </xf>
    <xf numFmtId="0" fontId="3" fillId="0" borderId="7" xfId="0" applyFont="1" applyBorder="1" applyAlignment="1">
      <alignment vertical="center"/>
    </xf>
    <xf numFmtId="0" fontId="3" fillId="13" borderId="0" xfId="0" applyFont="1" applyFill="1" applyAlignment="1">
      <alignment vertical="center"/>
    </xf>
    <xf numFmtId="0" fontId="36" fillId="0" borderId="0" xfId="0" applyFont="1" applyAlignment="1">
      <alignment vertical="center"/>
    </xf>
    <xf numFmtId="0" fontId="3" fillId="0" borderId="0" xfId="0" applyFont="1" applyAlignment="1">
      <alignment vertical="top"/>
    </xf>
    <xf numFmtId="0" fontId="3" fillId="0" borderId="0" xfId="0" applyFont="1" applyAlignment="1">
      <alignment horizontal="left" vertical="top"/>
    </xf>
    <xf numFmtId="0" fontId="3" fillId="0" borderId="0" xfId="0" applyFont="1" applyAlignment="1">
      <alignment horizontal="center" vertical="top"/>
    </xf>
    <xf numFmtId="0" fontId="3" fillId="0" borderId="0" xfId="0" applyFont="1" applyBorder="1" applyAlignment="1">
      <alignment vertical="top"/>
    </xf>
    <xf numFmtId="164" fontId="3" fillId="0" borderId="0" xfId="0" applyNumberFormat="1" applyFont="1" applyAlignment="1">
      <alignment vertical="top"/>
    </xf>
    <xf numFmtId="49" fontId="36" fillId="13" borderId="16" xfId="0" applyNumberFormat="1" applyFont="1" applyFill="1" applyBorder="1" applyAlignment="1">
      <alignment vertical="center" wrapText="1"/>
    </xf>
    <xf numFmtId="49" fontId="36" fillId="13" borderId="14" xfId="0" applyNumberFormat="1" applyFont="1" applyFill="1" applyBorder="1" applyAlignment="1">
      <alignment horizontal="center" vertical="center" wrapText="1"/>
    </xf>
    <xf numFmtId="49" fontId="36" fillId="13" borderId="15" xfId="0" applyNumberFormat="1" applyFont="1" applyFill="1" applyBorder="1" applyAlignment="1">
      <alignment horizontal="center" vertical="center" wrapText="1"/>
    </xf>
    <xf numFmtId="49" fontId="36" fillId="13" borderId="5" xfId="0" applyNumberFormat="1" applyFont="1" applyFill="1" applyBorder="1" applyAlignment="1">
      <alignment horizontal="center" vertical="center" wrapText="1"/>
    </xf>
    <xf numFmtId="164" fontId="36" fillId="0" borderId="18" xfId="0" applyNumberFormat="1" applyFont="1" applyFill="1" applyBorder="1" applyAlignment="1">
      <alignment horizontal="center" vertical="center" wrapText="1"/>
    </xf>
    <xf numFmtId="164" fontId="36" fillId="0" borderId="4" xfId="0" applyNumberFormat="1" applyFont="1" applyFill="1" applyBorder="1" applyAlignment="1">
      <alignment horizontal="center" vertical="center" wrapText="1"/>
    </xf>
    <xf numFmtId="164" fontId="36" fillId="0" borderId="1" xfId="0" applyNumberFormat="1" applyFont="1" applyFill="1" applyBorder="1" applyAlignment="1">
      <alignment horizontal="center" vertical="center" wrapText="1"/>
    </xf>
    <xf numFmtId="0" fontId="36" fillId="0" borderId="18" xfId="0" applyFont="1" applyBorder="1" applyAlignment="1">
      <alignment horizontal="center" vertical="center"/>
    </xf>
    <xf numFmtId="9" fontId="36" fillId="0" borderId="4" xfId="86" applyFont="1" applyBorder="1" applyAlignment="1">
      <alignment horizontal="center" vertical="center"/>
    </xf>
    <xf numFmtId="9" fontId="36" fillId="0" borderId="1" xfId="86" applyFont="1" applyBorder="1" applyAlignment="1">
      <alignment horizontal="center" vertical="center"/>
    </xf>
    <xf numFmtId="49" fontId="36" fillId="13" borderId="18" xfId="0" applyNumberFormat="1" applyFont="1" applyFill="1" applyBorder="1" applyAlignment="1">
      <alignment horizontal="left" vertical="center" wrapText="1"/>
    </xf>
    <xf numFmtId="49" fontId="36" fillId="13" borderId="4" xfId="0" applyNumberFormat="1" applyFont="1" applyFill="1" applyBorder="1" applyAlignment="1">
      <alignment horizontal="left" vertical="center" wrapText="1"/>
    </xf>
    <xf numFmtId="49" fontId="36" fillId="13" borderId="1" xfId="0" applyNumberFormat="1" applyFont="1" applyFill="1" applyBorder="1" applyAlignment="1">
      <alignment horizontal="left" vertical="center" wrapText="1"/>
    </xf>
    <xf numFmtId="49" fontId="36" fillId="13" borderId="13" xfId="0" applyNumberFormat="1" applyFont="1" applyFill="1" applyBorder="1" applyAlignment="1">
      <alignment horizontal="left" vertical="center" wrapText="1"/>
    </xf>
    <xf numFmtId="49" fontId="36" fillId="13" borderId="19" xfId="0" applyNumberFormat="1" applyFont="1" applyFill="1" applyBorder="1" applyAlignment="1">
      <alignment horizontal="center" vertical="center" wrapText="1"/>
    </xf>
    <xf numFmtId="49" fontId="36" fillId="13" borderId="16" xfId="0" applyNumberFormat="1" applyFont="1" applyFill="1" applyBorder="1" applyAlignment="1">
      <alignment horizontal="left" vertical="center" wrapText="1"/>
    </xf>
    <xf numFmtId="49" fontId="36" fillId="13" borderId="20" xfId="0" applyNumberFormat="1" applyFont="1" applyFill="1" applyBorder="1" applyAlignment="1">
      <alignment horizontal="center" vertical="center" wrapText="1"/>
    </xf>
    <xf numFmtId="49" fontId="36" fillId="13" borderId="21" xfId="0" applyNumberFormat="1" applyFont="1" applyFill="1" applyBorder="1" applyAlignment="1">
      <alignment horizontal="center" vertical="center" wrapText="1"/>
    </xf>
    <xf numFmtId="49" fontId="36" fillId="13" borderId="22" xfId="0" applyNumberFormat="1" applyFont="1" applyFill="1" applyBorder="1" applyAlignment="1">
      <alignment horizontal="center" vertical="center" wrapText="1"/>
    </xf>
    <xf numFmtId="49" fontId="36" fillId="13" borderId="3" xfId="0" applyNumberFormat="1" applyFont="1" applyFill="1" applyBorder="1" applyAlignment="1">
      <alignment vertical="center" wrapText="1"/>
    </xf>
    <xf numFmtId="49" fontId="36" fillId="13" borderId="1" xfId="0" applyNumberFormat="1" applyFont="1" applyFill="1" applyBorder="1" applyAlignment="1">
      <alignment horizontal="center" vertical="center" wrapText="1"/>
    </xf>
    <xf numFmtId="49" fontId="36" fillId="13" borderId="4" xfId="0" applyNumberFormat="1" applyFont="1" applyFill="1" applyBorder="1" applyAlignment="1">
      <alignment horizontal="center" vertical="center" wrapText="1"/>
    </xf>
    <xf numFmtId="0" fontId="36" fillId="12" borderId="1" xfId="0" applyFont="1" applyFill="1" applyBorder="1" applyAlignment="1">
      <alignment horizontal="left" vertical="top"/>
    </xf>
    <xf numFmtId="0" fontId="36" fillId="2" borderId="0" xfId="0" applyFont="1" applyFill="1" applyAlignment="1">
      <alignment horizontal="center" vertical="top"/>
    </xf>
    <xf numFmtId="0" fontId="3" fillId="0" borderId="1" xfId="91" applyFont="1" applyBorder="1" applyAlignment="1">
      <alignment horizontal="center" vertical="top"/>
    </xf>
    <xf numFmtId="0" fontId="3" fillId="0" borderId="1" xfId="0" applyFont="1" applyBorder="1" applyAlignment="1">
      <alignment horizontal="center" vertical="top" wrapText="1"/>
    </xf>
    <xf numFmtId="0" fontId="3" fillId="0" borderId="1" xfId="0" applyFont="1" applyBorder="1" applyAlignment="1">
      <alignment horizontal="left" vertical="top" wrapText="1"/>
    </xf>
    <xf numFmtId="0" fontId="3" fillId="0" borderId="1" xfId="0" applyFont="1" applyBorder="1" applyAlignment="1">
      <alignment vertical="top"/>
    </xf>
    <xf numFmtId="0" fontId="3" fillId="0" borderId="1" xfId="0" applyFont="1" applyBorder="1" applyAlignment="1">
      <alignment horizontal="left" vertical="top"/>
    </xf>
    <xf numFmtId="0" fontId="3" fillId="9" borderId="1" xfId="0" applyFont="1" applyFill="1" applyBorder="1" applyAlignment="1">
      <alignment horizontal="center" vertical="top"/>
    </xf>
    <xf numFmtId="0" fontId="3" fillId="0" borderId="1" xfId="0" applyFont="1" applyBorder="1" applyAlignment="1">
      <alignment horizontal="center" vertical="top"/>
    </xf>
    <xf numFmtId="0" fontId="3" fillId="9" borderId="1" xfId="0" applyFont="1" applyFill="1" applyBorder="1" applyAlignment="1">
      <alignment vertical="top"/>
    </xf>
    <xf numFmtId="0" fontId="3" fillId="0" borderId="1" xfId="0" applyFont="1" applyBorder="1" applyAlignment="1">
      <alignment vertical="top" wrapText="1"/>
    </xf>
    <xf numFmtId="0" fontId="3" fillId="9" borderId="1" xfId="0" applyFont="1" applyFill="1" applyBorder="1" applyAlignment="1">
      <alignment horizontal="left" vertical="top"/>
    </xf>
    <xf numFmtId="0" fontId="3" fillId="0" borderId="1" xfId="91" applyFont="1" applyBorder="1" applyAlignment="1">
      <alignment horizontal="center" vertical="top" wrapText="1"/>
    </xf>
    <xf numFmtId="3" fontId="3" fillId="0" borderId="1" xfId="0" applyNumberFormat="1" applyFont="1" applyBorder="1" applyAlignment="1">
      <alignment horizontal="center" vertical="top" wrapText="1"/>
    </xf>
    <xf numFmtId="0" fontId="3" fillId="0" borderId="1" xfId="91" applyFont="1" applyBorder="1" applyAlignment="1">
      <alignment horizontal="left" vertical="top" wrapText="1"/>
    </xf>
    <xf numFmtId="0" fontId="3" fillId="9" borderId="1" xfId="91" applyFont="1" applyFill="1" applyBorder="1" applyAlignment="1">
      <alignment horizontal="center" vertical="top"/>
    </xf>
    <xf numFmtId="0" fontId="3" fillId="0" borderId="0" xfId="91" applyFont="1" applyAlignment="1">
      <alignment horizontal="right"/>
    </xf>
    <xf numFmtId="0" fontId="3" fillId="0" borderId="0" xfId="97" applyFont="1" applyAlignment="1">
      <alignment horizontal="left" vertical="top"/>
    </xf>
    <xf numFmtId="0" fontId="3" fillId="0" borderId="0" xfId="97" applyFont="1" applyAlignment="1">
      <alignment vertical="top"/>
    </xf>
    <xf numFmtId="0" fontId="3" fillId="0" borderId="0" xfId="97" applyFont="1" applyFill="1" applyBorder="1" applyAlignment="1">
      <alignment horizontal="center" vertical="top"/>
    </xf>
    <xf numFmtId="0" fontId="3" fillId="0" borderId="0" xfId="97" applyFont="1" applyFill="1" applyBorder="1" applyAlignment="1">
      <alignment vertical="top"/>
    </xf>
    <xf numFmtId="0" fontId="3" fillId="0" borderId="0" xfId="91" applyFont="1"/>
    <xf numFmtId="0" fontId="36" fillId="0" borderId="0" xfId="91" applyFont="1" applyAlignment="1"/>
    <xf numFmtId="0" fontId="3" fillId="0" borderId="0" xfId="91" applyFont="1" applyAlignment="1">
      <alignment horizontal="center"/>
    </xf>
    <xf numFmtId="0" fontId="39" fillId="2" borderId="0" xfId="91" applyFont="1" applyFill="1" applyAlignment="1">
      <alignment horizontal="center" vertical="top"/>
    </xf>
    <xf numFmtId="0" fontId="3" fillId="0" borderId="0" xfId="91" applyFont="1" applyBorder="1" applyAlignment="1">
      <alignment horizontal="center" vertical="top"/>
    </xf>
    <xf numFmtId="0" fontId="3" fillId="0" borderId="1" xfId="91" applyFont="1" applyBorder="1" applyAlignment="1">
      <alignment vertical="top" wrapText="1"/>
    </xf>
    <xf numFmtId="0" fontId="3" fillId="0" borderId="0" xfId="91" applyFont="1" applyAlignment="1">
      <alignment horizontal="center" vertical="top"/>
    </xf>
    <xf numFmtId="0" fontId="3" fillId="2" borderId="0" xfId="97" applyFont="1" applyFill="1" applyAlignment="1">
      <alignment horizontal="center" vertical="top"/>
    </xf>
    <xf numFmtId="0" fontId="3" fillId="0" borderId="0" xfId="97" applyFont="1" applyAlignment="1">
      <alignment horizontal="center" vertical="top"/>
    </xf>
    <xf numFmtId="0" fontId="3" fillId="0" borderId="0" xfId="97" applyFont="1" applyBorder="1" applyAlignment="1">
      <alignment horizontal="center" vertical="top"/>
    </xf>
    <xf numFmtId="0" fontId="3" fillId="0" borderId="0" xfId="97" applyFont="1" applyBorder="1" applyAlignment="1">
      <alignment vertical="top"/>
    </xf>
    <xf numFmtId="0" fontId="3" fillId="0" borderId="0" xfId="0" applyFont="1" applyBorder="1" applyAlignment="1"/>
    <xf numFmtId="0" fontId="3" fillId="0" borderId="0" xfId="91" applyFont="1" applyAlignment="1">
      <alignment horizontal="center" wrapText="1"/>
    </xf>
    <xf numFmtId="0" fontId="3" fillId="9" borderId="1" xfId="0" applyFont="1" applyFill="1" applyBorder="1" applyAlignment="1">
      <alignment horizontal="left" vertical="top" wrapText="1"/>
    </xf>
    <xf numFmtId="0" fontId="3" fillId="2" borderId="0" xfId="0" applyFont="1" applyFill="1" applyAlignment="1">
      <alignment horizontal="center" vertical="top"/>
    </xf>
    <xf numFmtId="0" fontId="3" fillId="9" borderId="1" xfId="91" applyFont="1" applyFill="1" applyBorder="1" applyAlignment="1">
      <alignment horizontal="left" vertical="top" wrapText="1"/>
    </xf>
    <xf numFmtId="0" fontId="3" fillId="0" borderId="1" xfId="0" applyFont="1" applyFill="1" applyBorder="1" applyAlignment="1">
      <alignment horizontal="left" vertical="top"/>
    </xf>
    <xf numFmtId="0" fontId="3" fillId="0" borderId="1" xfId="0" applyFont="1" applyFill="1" applyBorder="1" applyAlignment="1">
      <alignment horizontal="center" vertical="top" wrapText="1"/>
    </xf>
    <xf numFmtId="0" fontId="3" fillId="0" borderId="1" xfId="91" applyFont="1" applyFill="1" applyBorder="1" applyAlignment="1">
      <alignment horizontal="left" vertical="top" wrapText="1"/>
    </xf>
    <xf numFmtId="0" fontId="3" fillId="9" borderId="0" xfId="0" applyFont="1" applyFill="1" applyAlignment="1">
      <alignment horizontal="center" vertical="top"/>
    </xf>
    <xf numFmtId="0" fontId="3" fillId="9" borderId="0" xfId="0" applyFont="1" applyFill="1" applyAlignment="1">
      <alignment vertical="top"/>
    </xf>
    <xf numFmtId="0" fontId="3" fillId="0" borderId="0" xfId="0" applyFont="1" applyBorder="1" applyAlignment="1">
      <alignment horizontal="center" vertical="top"/>
    </xf>
    <xf numFmtId="0" fontId="3" fillId="0" borderId="1" xfId="0" applyFont="1" applyFill="1" applyBorder="1" applyAlignment="1">
      <alignment vertical="top" wrapText="1"/>
    </xf>
    <xf numFmtId="0" fontId="3" fillId="0" borderId="0" xfId="91" applyFont="1" applyAlignment="1">
      <alignment horizontal="left" vertical="top"/>
    </xf>
    <xf numFmtId="0" fontId="3" fillId="0" borderId="1" xfId="0" applyFont="1" applyFill="1" applyBorder="1" applyAlignment="1">
      <alignment horizontal="left" vertical="top" wrapText="1"/>
    </xf>
    <xf numFmtId="0" fontId="3" fillId="9" borderId="0" xfId="0" applyFont="1" applyFill="1" applyAlignment="1">
      <alignment horizontal="left" vertical="top"/>
    </xf>
    <xf numFmtId="0" fontId="3" fillId="0" borderId="1" xfId="0" applyFont="1" applyFill="1" applyBorder="1" applyAlignment="1">
      <alignment horizontal="center" vertical="top"/>
    </xf>
    <xf numFmtId="49" fontId="3" fillId="0" borderId="1" xfId="0" applyNumberFormat="1" applyFont="1" applyFill="1" applyBorder="1" applyAlignment="1">
      <alignment horizontal="center" vertical="top" wrapText="1"/>
    </xf>
    <xf numFmtId="0" fontId="3" fillId="0" borderId="0" xfId="0" applyFont="1" applyAlignment="1">
      <alignment horizontal="left" vertical="top" wrapText="1"/>
    </xf>
    <xf numFmtId="0" fontId="3" fillId="0" borderId="0" xfId="0" applyFont="1" applyBorder="1" applyAlignment="1">
      <alignment vertical="top" wrapText="1"/>
    </xf>
    <xf numFmtId="0" fontId="3" fillId="10" borderId="3" xfId="0" applyFont="1" applyFill="1" applyBorder="1" applyAlignment="1">
      <alignment vertical="top" wrapText="1"/>
    </xf>
    <xf numFmtId="0" fontId="3" fillId="10" borderId="1" xfId="0" applyFont="1" applyFill="1" applyBorder="1" applyAlignment="1">
      <alignment horizontal="center" vertical="top" wrapText="1"/>
    </xf>
    <xf numFmtId="0" fontId="3" fillId="10" borderId="0" xfId="0" applyFont="1" applyFill="1" applyAlignment="1">
      <alignment vertical="top"/>
    </xf>
    <xf numFmtId="8" fontId="3" fillId="0" borderId="1" xfId="0" applyNumberFormat="1" applyFont="1" applyFill="1" applyBorder="1" applyAlignment="1">
      <alignment horizontal="center" vertical="top" wrapText="1"/>
    </xf>
    <xf numFmtId="8" fontId="3" fillId="0" borderId="1" xfId="0" applyNumberFormat="1" applyFont="1" applyBorder="1" applyAlignment="1">
      <alignment horizontal="center" vertical="top" wrapText="1"/>
    </xf>
    <xf numFmtId="6" fontId="3" fillId="0" borderId="1" xfId="0" applyNumberFormat="1" applyFont="1" applyFill="1" applyBorder="1" applyAlignment="1">
      <alignment horizontal="center" vertical="top" wrapText="1"/>
    </xf>
    <xf numFmtId="0" fontId="3" fillId="0" borderId="3" xfId="0" applyFont="1" applyFill="1" applyBorder="1" applyAlignment="1">
      <alignment horizontal="left" vertical="top" wrapText="1"/>
    </xf>
    <xf numFmtId="164" fontId="3" fillId="0" borderId="1" xfId="0" applyNumberFormat="1" applyFont="1" applyFill="1" applyBorder="1" applyAlignment="1">
      <alignment horizontal="center" vertical="top" wrapText="1"/>
    </xf>
    <xf numFmtId="0" fontId="3" fillId="0" borderId="0" xfId="0" applyFont="1" applyAlignment="1">
      <alignment vertical="top" wrapText="1"/>
    </xf>
    <xf numFmtId="0" fontId="3" fillId="0" borderId="3" xfId="0" applyFont="1" applyBorder="1" applyAlignment="1">
      <alignment horizontal="left" vertical="top"/>
    </xf>
    <xf numFmtId="0" fontId="3" fillId="0" borderId="4" xfId="0" applyFont="1" applyBorder="1" applyAlignment="1">
      <alignment vertical="top"/>
    </xf>
    <xf numFmtId="3" fontId="3" fillId="10" borderId="1" xfId="0" applyNumberFormat="1" applyFont="1" applyFill="1" applyBorder="1" applyAlignment="1">
      <alignment horizontal="center" vertical="top"/>
    </xf>
    <xf numFmtId="3" fontId="3" fillId="10" borderId="1" xfId="0" applyNumberFormat="1" applyFont="1" applyFill="1" applyBorder="1" applyAlignment="1">
      <alignment horizontal="center" vertical="top" wrapText="1"/>
    </xf>
    <xf numFmtId="0" fontId="3" fillId="10" borderId="0" xfId="0" applyFont="1" applyFill="1" applyBorder="1" applyAlignment="1">
      <alignment horizontal="center" vertical="top"/>
    </xf>
    <xf numFmtId="0" fontId="3" fillId="0" borderId="3" xfId="0" applyFont="1" applyBorder="1" applyAlignment="1">
      <alignment vertical="top" wrapText="1"/>
    </xf>
    <xf numFmtId="173" fontId="3" fillId="0" borderId="1" xfId="0" applyNumberFormat="1" applyFont="1" applyBorder="1" applyAlignment="1">
      <alignment horizontal="center" vertical="top" wrapText="1"/>
    </xf>
    <xf numFmtId="7" fontId="3" fillId="0" borderId="1" xfId="96" applyNumberFormat="1" applyFont="1" applyBorder="1" applyAlignment="1">
      <alignment horizontal="center" vertical="top" wrapText="1"/>
    </xf>
    <xf numFmtId="173" fontId="3" fillId="0" borderId="1" xfId="0" applyNumberFormat="1" applyFont="1" applyFill="1" applyBorder="1" applyAlignment="1">
      <alignment horizontal="center" vertical="top" wrapText="1"/>
    </xf>
    <xf numFmtId="0" fontId="3" fillId="0" borderId="3" xfId="0" applyFont="1" applyFill="1" applyBorder="1" applyAlignment="1">
      <alignment vertical="top"/>
    </xf>
    <xf numFmtId="0" fontId="3" fillId="0" borderId="3" xfId="0" applyFont="1" applyBorder="1" applyAlignment="1">
      <alignment vertical="top"/>
    </xf>
    <xf numFmtId="3" fontId="3" fillId="0" borderId="1" xfId="0" applyNumberFormat="1" applyFont="1" applyBorder="1" applyAlignment="1">
      <alignment horizontal="center" vertical="top"/>
    </xf>
    <xf numFmtId="3" fontId="3" fillId="0" borderId="3" xfId="0" applyNumberFormat="1" applyFont="1" applyBorder="1" applyAlignment="1">
      <alignment horizontal="left" vertical="top"/>
    </xf>
    <xf numFmtId="3" fontId="3" fillId="0" borderId="0" xfId="0" applyNumberFormat="1" applyFont="1" applyBorder="1" applyAlignment="1">
      <alignment horizontal="left" vertical="top"/>
    </xf>
    <xf numFmtId="9" fontId="3" fillId="0" borderId="0" xfId="86" applyFont="1" applyBorder="1" applyAlignment="1">
      <alignment horizontal="center" vertical="top"/>
    </xf>
    <xf numFmtId="173" fontId="3" fillId="0" borderId="0" xfId="0" applyNumberFormat="1" applyFont="1" applyAlignment="1">
      <alignment vertical="top"/>
    </xf>
    <xf numFmtId="173" fontId="3" fillId="9" borderId="1" xfId="0" applyNumberFormat="1" applyFont="1" applyFill="1" applyBorder="1" applyAlignment="1">
      <alignment horizontal="center" vertical="top" wrapText="1"/>
    </xf>
    <xf numFmtId="0" fontId="3" fillId="0" borderId="3" xfId="0" applyFont="1" applyFill="1" applyBorder="1" applyAlignment="1">
      <alignment vertical="center" wrapText="1"/>
    </xf>
    <xf numFmtId="164" fontId="3" fillId="0" borderId="18" xfId="0" applyNumberFormat="1" applyFont="1" applyFill="1" applyBorder="1" applyAlignment="1">
      <alignment horizontal="center" vertical="center" wrapText="1"/>
    </xf>
    <xf numFmtId="164" fontId="3" fillId="0" borderId="4"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49" fontId="3" fillId="13" borderId="3" xfId="0" applyNumberFormat="1" applyFont="1" applyFill="1" applyBorder="1" applyAlignment="1">
      <alignment horizontal="left" vertical="center" wrapText="1"/>
    </xf>
    <xf numFmtId="0" fontId="3" fillId="0" borderId="17" xfId="0" applyFont="1" applyBorder="1" applyAlignment="1">
      <alignment horizontal="center" vertical="center" wrapText="1"/>
    </xf>
    <xf numFmtId="0" fontId="3" fillId="0" borderId="4" xfId="0" applyFont="1" applyBorder="1" applyAlignment="1">
      <alignment horizontal="center" vertical="center"/>
    </xf>
    <xf numFmtId="0" fontId="3" fillId="0" borderId="6" xfId="0" applyFont="1" applyBorder="1" applyAlignment="1">
      <alignment horizontal="center" vertical="center" wrapText="1"/>
    </xf>
    <xf numFmtId="6" fontId="3" fillId="0" borderId="4" xfId="0" applyNumberFormat="1" applyFont="1" applyBorder="1" applyAlignment="1">
      <alignment horizontal="center" vertical="center"/>
    </xf>
    <xf numFmtId="0" fontId="36" fillId="0" borderId="0" xfId="97" applyFont="1" applyFill="1" applyBorder="1" applyAlignment="1">
      <alignment vertical="top"/>
    </xf>
    <xf numFmtId="0" fontId="3" fillId="0" borderId="2" xfId="97" applyFont="1" applyBorder="1" applyAlignment="1">
      <alignment vertical="top"/>
    </xf>
    <xf numFmtId="0" fontId="41" fillId="0" borderId="0" xfId="97" applyFont="1" applyAlignment="1">
      <alignment vertical="top"/>
    </xf>
    <xf numFmtId="0" fontId="36" fillId="12" borderId="3" xfId="0" applyFont="1" applyFill="1" applyBorder="1" applyAlignment="1">
      <alignment horizontal="left" vertical="top"/>
    </xf>
    <xf numFmtId="0" fontId="36" fillId="2" borderId="3" xfId="97" applyFont="1" applyFill="1" applyBorder="1" applyAlignment="1">
      <alignment horizontal="left" vertical="top"/>
    </xf>
    <xf numFmtId="0" fontId="36" fillId="2" borderId="12" xfId="97" applyFont="1" applyFill="1" applyBorder="1" applyAlignment="1">
      <alignment horizontal="left" vertical="top"/>
    </xf>
    <xf numFmtId="49" fontId="34" fillId="13" borderId="1" xfId="97" applyNumberFormat="1" applyFont="1" applyFill="1" applyBorder="1" applyAlignment="1">
      <alignment horizontal="center" vertical="center" wrapText="1"/>
    </xf>
    <xf numFmtId="0" fontId="0" fillId="0" borderId="1" xfId="0" applyBorder="1" applyAlignment="1">
      <alignment horizontal="center" vertical="top" wrapText="1"/>
    </xf>
    <xf numFmtId="0" fontId="0" fillId="0" borderId="1" xfId="91" applyFont="1" applyBorder="1" applyAlignment="1">
      <alignment horizontal="center" vertical="top" wrapText="1"/>
    </xf>
    <xf numFmtId="0" fontId="0" fillId="0" borderId="1" xfId="91" applyFont="1" applyBorder="1" applyAlignment="1">
      <alignment horizontal="left" vertical="top" wrapText="1"/>
    </xf>
    <xf numFmtId="9" fontId="0" fillId="0" borderId="1" xfId="0" applyNumberFormat="1" applyBorder="1" applyAlignment="1">
      <alignment horizontal="center" vertical="top" wrapText="1"/>
    </xf>
    <xf numFmtId="0" fontId="0" fillId="0" borderId="3" xfId="0" applyBorder="1" applyAlignment="1">
      <alignment horizontal="left" vertical="top" wrapText="1"/>
    </xf>
    <xf numFmtId="0" fontId="0" fillId="0" borderId="1" xfId="0" applyFill="1" applyBorder="1" applyAlignment="1">
      <alignment horizontal="center" vertical="top" wrapText="1"/>
    </xf>
    <xf numFmtId="0" fontId="36" fillId="9" borderId="1" xfId="0" applyFont="1" applyFill="1" applyBorder="1" applyAlignment="1">
      <alignment horizontal="left" vertical="top" wrapText="1"/>
    </xf>
    <xf numFmtId="0" fontId="36" fillId="9" borderId="1" xfId="0" applyFont="1" applyFill="1" applyBorder="1" applyAlignment="1">
      <alignment horizontal="center" vertical="top"/>
    </xf>
    <xf numFmtId="0" fontId="36" fillId="9" borderId="0" xfId="0" applyFont="1" applyFill="1" applyBorder="1" applyAlignment="1">
      <alignment horizontal="center" vertical="top"/>
    </xf>
    <xf numFmtId="0" fontId="0" fillId="0" borderId="1" xfId="0" applyFill="1" applyBorder="1" applyAlignment="1">
      <alignment vertical="top" wrapText="1"/>
    </xf>
    <xf numFmtId="0" fontId="0" fillId="0" borderId="1" xfId="97" applyFont="1" applyBorder="1" applyAlignment="1">
      <alignment horizontal="left" vertical="top" wrapText="1"/>
    </xf>
    <xf numFmtId="0" fontId="0" fillId="0" borderId="3" xfId="0" applyBorder="1" applyAlignment="1">
      <alignment vertical="top" wrapText="1"/>
    </xf>
    <xf numFmtId="0" fontId="0" fillId="0" borderId="3" xfId="0" applyFill="1" applyBorder="1" applyAlignment="1">
      <alignment horizontal="left" vertical="top" wrapText="1"/>
    </xf>
    <xf numFmtId="0" fontId="42" fillId="0" borderId="0" xfId="0" applyFont="1" applyFill="1" applyBorder="1" applyAlignment="1">
      <alignment vertical="top"/>
    </xf>
    <xf numFmtId="0" fontId="0" fillId="0" borderId="0" xfId="0" applyFont="1" applyFill="1" applyBorder="1" applyAlignment="1">
      <alignment vertical="top"/>
    </xf>
    <xf numFmtId="0" fontId="0" fillId="0" borderId="0" xfId="97" applyFont="1" applyAlignment="1">
      <alignment vertical="top"/>
    </xf>
    <xf numFmtId="0" fontId="0" fillId="0" borderId="0" xfId="0" applyFont="1" applyAlignment="1">
      <alignment horizontal="left" vertical="top" wrapText="1"/>
    </xf>
    <xf numFmtId="8" fontId="0" fillId="0" borderId="1" xfId="0" applyNumberFormat="1" applyFill="1" applyBorder="1" applyAlignment="1">
      <alignment horizontal="center" vertical="top" wrapText="1"/>
    </xf>
    <xf numFmtId="0" fontId="3" fillId="0" borderId="2" xfId="0" applyFont="1" applyBorder="1" applyAlignment="1">
      <alignment vertical="top" wrapText="1"/>
    </xf>
    <xf numFmtId="0" fontId="0" fillId="0" borderId="17" xfId="0" applyBorder="1" applyAlignment="1">
      <alignment horizontal="center" vertical="center" wrapText="1"/>
    </xf>
    <xf numFmtId="0" fontId="40" fillId="9" borderId="1" xfId="91" applyFont="1" applyFill="1" applyBorder="1" applyAlignment="1">
      <alignment horizontal="left" vertical="top" wrapText="1"/>
    </xf>
    <xf numFmtId="49" fontId="34" fillId="9" borderId="1" xfId="97" applyNumberFormat="1" applyFont="1" applyFill="1" applyBorder="1" applyAlignment="1">
      <alignment horizontal="center" vertical="center" wrapText="1"/>
    </xf>
    <xf numFmtId="0" fontId="39" fillId="9" borderId="1" xfId="91" applyFont="1" applyFill="1" applyBorder="1" applyAlignment="1">
      <alignment horizontal="center" vertical="top" wrapText="1"/>
    </xf>
    <xf numFmtId="0" fontId="39" fillId="9" borderId="0" xfId="91" applyFont="1" applyFill="1" applyAlignment="1">
      <alignment horizontal="center" vertical="top"/>
    </xf>
    <xf numFmtId="0" fontId="40" fillId="9" borderId="1" xfId="91" applyFont="1" applyFill="1" applyBorder="1" applyAlignment="1">
      <alignment horizontal="left" vertical="top"/>
    </xf>
    <xf numFmtId="0" fontId="43" fillId="0" borderId="1" xfId="0" applyFont="1" applyBorder="1" applyAlignment="1">
      <alignment vertical="top" wrapText="1"/>
    </xf>
    <xf numFmtId="0" fontId="43" fillId="0" borderId="1" xfId="0" applyFont="1" applyBorder="1" applyAlignment="1">
      <alignment horizontal="center" vertical="top" wrapText="1"/>
    </xf>
    <xf numFmtId="0" fontId="43" fillId="0" borderId="1" xfId="0" applyFont="1" applyBorder="1" applyAlignment="1">
      <alignment horizontal="left" vertical="top" wrapText="1"/>
    </xf>
    <xf numFmtId="0" fontId="43" fillId="0" borderId="0" xfId="0" applyFont="1" applyAlignment="1">
      <alignment horizontal="center" vertical="top"/>
    </xf>
    <xf numFmtId="0" fontId="43" fillId="0" borderId="0" xfId="0" applyFont="1" applyAlignment="1">
      <alignment vertical="top"/>
    </xf>
    <xf numFmtId="0" fontId="43" fillId="0" borderId="1" xfId="91" applyFont="1" applyBorder="1" applyAlignment="1">
      <alignment horizontal="center" vertical="top" wrapText="1"/>
    </xf>
    <xf numFmtId="0" fontId="43" fillId="0" borderId="3" xfId="97" applyFont="1" applyBorder="1" applyAlignment="1">
      <alignment horizontal="left" vertical="top" wrapText="1"/>
    </xf>
    <xf numFmtId="0" fontId="43" fillId="0" borderId="1" xfId="97" applyFont="1" applyBorder="1" applyAlignment="1">
      <alignment horizontal="center" vertical="top" wrapText="1"/>
    </xf>
    <xf numFmtId="0" fontId="43" fillId="0" borderId="0" xfId="97" applyFont="1" applyAlignment="1">
      <alignment horizontal="center" vertical="top"/>
    </xf>
    <xf numFmtId="0" fontId="36" fillId="9" borderId="1" xfId="0" applyFont="1" applyFill="1" applyBorder="1" applyAlignment="1">
      <alignment horizontal="left" vertical="top"/>
    </xf>
    <xf numFmtId="0" fontId="36" fillId="9" borderId="1" xfId="0" applyFont="1" applyFill="1" applyBorder="1" applyAlignment="1">
      <alignment horizontal="center" vertical="top" wrapText="1"/>
    </xf>
    <xf numFmtId="0" fontId="36" fillId="9" borderId="0" xfId="0" applyFont="1" applyFill="1" applyBorder="1" applyAlignment="1">
      <alignment horizontal="left" vertical="top"/>
    </xf>
    <xf numFmtId="0" fontId="40" fillId="9" borderId="3" xfId="97" applyFont="1" applyFill="1" applyBorder="1" applyAlignment="1">
      <alignment horizontal="left" vertical="top" wrapText="1"/>
    </xf>
    <xf numFmtId="0" fontId="39" fillId="9" borderId="1" xfId="97" applyFont="1" applyFill="1" applyBorder="1" applyAlignment="1">
      <alignment horizontal="center" vertical="top" wrapText="1"/>
    </xf>
    <xf numFmtId="0" fontId="39" fillId="9" borderId="0" xfId="97" applyFont="1" applyFill="1" applyAlignment="1">
      <alignment horizontal="center" vertical="top"/>
    </xf>
    <xf numFmtId="164" fontId="0" fillId="0" borderId="0" xfId="0" quotePrefix="1" applyNumberFormat="1" applyAlignment="1">
      <alignment vertical="top"/>
    </xf>
    <xf numFmtId="43" fontId="3" fillId="0" borderId="0" xfId="98" applyFont="1" applyAlignment="1">
      <alignment vertical="top"/>
    </xf>
    <xf numFmtId="2" fontId="3" fillId="0" borderId="0" xfId="0" applyNumberFormat="1" applyFont="1" applyAlignment="1">
      <alignment vertical="top"/>
    </xf>
    <xf numFmtId="169" fontId="3" fillId="0" borderId="0" xfId="0" applyNumberFormat="1" applyFont="1" applyAlignment="1">
      <alignment vertical="top"/>
    </xf>
    <xf numFmtId="0" fontId="3" fillId="9" borderId="0" xfId="97" applyFont="1" applyFill="1" applyAlignment="1">
      <alignment vertical="top"/>
    </xf>
    <xf numFmtId="0" fontId="3" fillId="9" borderId="0" xfId="97" applyFont="1" applyFill="1" applyAlignment="1">
      <alignment horizontal="left" vertical="top"/>
    </xf>
    <xf numFmtId="0" fontId="0" fillId="0" borderId="3" xfId="0" applyFill="1" applyBorder="1" applyAlignment="1">
      <alignment vertical="center" wrapText="1"/>
    </xf>
    <xf numFmtId="0" fontId="43" fillId="0" borderId="3" xfId="0" applyFont="1" applyBorder="1" applyAlignment="1">
      <alignment vertical="top" wrapText="1"/>
    </xf>
    <xf numFmtId="44" fontId="43" fillId="0" borderId="1" xfId="96" applyFont="1" applyBorder="1" applyAlignment="1">
      <alignment horizontal="center" vertical="top" wrapText="1"/>
    </xf>
    <xf numFmtId="0" fontId="43" fillId="0" borderId="3" xfId="0" applyFont="1" applyBorder="1" applyAlignment="1">
      <alignment horizontal="left" vertical="top" wrapText="1"/>
    </xf>
    <xf numFmtId="6" fontId="44" fillId="0" borderId="1" xfId="0" applyNumberFormat="1" applyFont="1" applyFill="1" applyBorder="1" applyAlignment="1">
      <alignment horizontal="center" vertical="top" wrapText="1"/>
    </xf>
    <xf numFmtId="6" fontId="43" fillId="0" borderId="1" xfId="0" applyNumberFormat="1" applyFont="1" applyBorder="1" applyAlignment="1">
      <alignment horizontal="center" vertical="top" wrapText="1"/>
    </xf>
    <xf numFmtId="0" fontId="43" fillId="0" borderId="1" xfId="0" applyFont="1" applyFill="1" applyBorder="1" applyAlignment="1">
      <alignment horizontal="center" vertical="top" wrapText="1"/>
    </xf>
    <xf numFmtId="0" fontId="3" fillId="0" borderId="0" xfId="97" applyFont="1" applyAlignment="1"/>
    <xf numFmtId="0" fontId="43" fillId="0" borderId="3" xfId="0" applyFont="1" applyFill="1" applyBorder="1" applyAlignment="1">
      <alignment vertical="top" wrapText="1"/>
    </xf>
    <xf numFmtId="5" fontId="43" fillId="0" borderId="1" xfId="96" applyNumberFormat="1" applyFont="1" applyBorder="1" applyAlignment="1">
      <alignment horizontal="center" vertical="top" wrapText="1"/>
    </xf>
    <xf numFmtId="8" fontId="43" fillId="0" borderId="1" xfId="0" applyNumberFormat="1" applyFont="1" applyFill="1" applyBorder="1" applyAlignment="1">
      <alignment horizontal="center" vertical="top" wrapText="1"/>
    </xf>
    <xf numFmtId="8" fontId="43" fillId="0" borderId="1" xfId="0" applyNumberFormat="1" applyFont="1" applyBorder="1" applyAlignment="1">
      <alignment horizontal="center" vertical="top" wrapText="1"/>
    </xf>
    <xf numFmtId="6" fontId="43" fillId="0" borderId="1" xfId="0" applyNumberFormat="1" applyFont="1" applyFill="1" applyBorder="1" applyAlignment="1">
      <alignment horizontal="center" vertical="top" wrapText="1"/>
    </xf>
    <xf numFmtId="0" fontId="43" fillId="0" borderId="3" xfId="0" applyFont="1" applyFill="1" applyBorder="1" applyAlignment="1">
      <alignment horizontal="left" vertical="top" wrapText="1"/>
    </xf>
    <xf numFmtId="0" fontId="43" fillId="9" borderId="0" xfId="0" applyFont="1" applyFill="1" applyAlignment="1">
      <alignment vertical="top"/>
    </xf>
    <xf numFmtId="0" fontId="44" fillId="9" borderId="12" xfId="0" applyFont="1" applyFill="1" applyBorder="1" applyAlignment="1">
      <alignment horizontal="left" vertical="top" wrapText="1"/>
    </xf>
    <xf numFmtId="0" fontId="43" fillId="9" borderId="1" xfId="0" applyFont="1" applyFill="1" applyBorder="1" applyAlignment="1">
      <alignment horizontal="center" vertical="top" wrapText="1"/>
    </xf>
    <xf numFmtId="0" fontId="44" fillId="9" borderId="12" xfId="0" applyFont="1" applyFill="1" applyBorder="1" applyAlignment="1">
      <alignment horizontal="left" vertical="top"/>
    </xf>
    <xf numFmtId="49" fontId="46" fillId="12" borderId="4" xfId="97" applyNumberFormat="1" applyFont="1" applyFill="1" applyBorder="1" applyAlignment="1">
      <alignment horizontal="center" wrapText="1"/>
    </xf>
    <xf numFmtId="49" fontId="46" fillId="12" borderId="1" xfId="97" applyNumberFormat="1" applyFont="1" applyFill="1" applyBorder="1" applyAlignment="1">
      <alignment horizontal="center" wrapText="1"/>
    </xf>
    <xf numFmtId="49" fontId="46" fillId="12" borderId="23" xfId="97" applyNumberFormat="1" applyFont="1" applyFill="1" applyBorder="1" applyAlignment="1">
      <alignment horizontal="center" wrapText="1"/>
    </xf>
    <xf numFmtId="49" fontId="46" fillId="12" borderId="30" xfId="97" applyNumberFormat="1" applyFont="1" applyFill="1" applyBorder="1" applyAlignment="1">
      <alignment horizontal="center" wrapText="1"/>
    </xf>
    <xf numFmtId="0" fontId="47" fillId="9" borderId="23" xfId="97" applyFont="1" applyFill="1" applyBorder="1" applyAlignment="1">
      <alignment horizontal="center" vertical="top" wrapText="1"/>
    </xf>
    <xf numFmtId="0" fontId="47" fillId="9" borderId="1" xfId="97" applyFont="1" applyFill="1" applyBorder="1" applyAlignment="1">
      <alignment horizontal="center" vertical="top" wrapText="1"/>
    </xf>
    <xf numFmtId="0" fontId="47" fillId="9" borderId="30" xfId="97" applyFont="1" applyFill="1" applyBorder="1" applyAlignment="1">
      <alignment horizontal="center" vertical="top" wrapText="1"/>
    </xf>
    <xf numFmtId="0" fontId="47" fillId="9" borderId="4" xfId="97" applyFont="1" applyFill="1" applyBorder="1" applyAlignment="1">
      <alignment horizontal="center" vertical="top" wrapText="1"/>
    </xf>
    <xf numFmtId="0" fontId="48" fillId="9" borderId="1" xfId="97" applyFont="1" applyFill="1" applyBorder="1" applyAlignment="1">
      <alignment vertical="top"/>
    </xf>
    <xf numFmtId="0" fontId="48" fillId="0" borderId="1" xfId="97" applyFont="1" applyBorder="1" applyAlignment="1">
      <alignment horizontal="left" vertical="top"/>
    </xf>
    <xf numFmtId="164" fontId="48" fillId="0" borderId="23" xfId="97" applyNumberFormat="1" applyFont="1" applyFill="1" applyBorder="1" applyAlignment="1">
      <alignment horizontal="center" vertical="top" wrapText="1"/>
    </xf>
    <xf numFmtId="164" fontId="48" fillId="0" borderId="1" xfId="97" applyNumberFormat="1" applyFont="1" applyFill="1" applyBorder="1" applyAlignment="1">
      <alignment horizontal="center" vertical="top" wrapText="1"/>
    </xf>
    <xf numFmtId="164" fontId="47" fillId="0" borderId="1" xfId="97" applyNumberFormat="1" applyFont="1" applyFill="1" applyBorder="1" applyAlignment="1">
      <alignment horizontal="center" vertical="top" wrapText="1"/>
    </xf>
    <xf numFmtId="164" fontId="47" fillId="0" borderId="30" xfId="97" applyNumberFormat="1" applyFont="1" applyFill="1" applyBorder="1" applyAlignment="1">
      <alignment horizontal="center" vertical="top" wrapText="1"/>
    </xf>
    <xf numFmtId="164" fontId="48" fillId="0" borderId="4" xfId="97" applyNumberFormat="1" applyFont="1" applyFill="1" applyBorder="1" applyAlignment="1">
      <alignment horizontal="center" vertical="top" wrapText="1"/>
    </xf>
    <xf numFmtId="0" fontId="48" fillId="0" borderId="1" xfId="97" applyFont="1" applyBorder="1" applyAlignment="1">
      <alignment vertical="top"/>
    </xf>
    <xf numFmtId="0" fontId="48" fillId="0" borderId="1" xfId="97" applyFont="1" applyBorder="1" applyAlignment="1">
      <alignment vertical="top" wrapText="1"/>
    </xf>
    <xf numFmtId="49" fontId="48" fillId="0" borderId="3" xfId="97" applyNumberFormat="1" applyFont="1" applyBorder="1" applyAlignment="1">
      <alignment horizontal="left" vertical="top" wrapText="1"/>
    </xf>
    <xf numFmtId="0" fontId="47" fillId="9" borderId="3" xfId="97" applyFont="1" applyFill="1" applyBorder="1" applyAlignment="1">
      <alignment vertical="top"/>
    </xf>
    <xf numFmtId="0" fontId="47" fillId="9" borderId="7" xfId="97" applyFont="1" applyFill="1" applyBorder="1" applyAlignment="1">
      <alignment vertical="top" wrapText="1"/>
    </xf>
    <xf numFmtId="0" fontId="49" fillId="0" borderId="0" xfId="97" applyFont="1" applyAlignment="1">
      <alignment vertical="top"/>
    </xf>
    <xf numFmtId="0" fontId="50" fillId="0" borderId="0" xfId="97" applyFont="1" applyFill="1" applyBorder="1" applyAlignment="1">
      <alignment horizontal="center" vertical="top"/>
    </xf>
    <xf numFmtId="0" fontId="50" fillId="0" borderId="0" xfId="97" applyFont="1" applyFill="1" applyBorder="1" applyAlignment="1">
      <alignment vertical="top"/>
    </xf>
    <xf numFmtId="0" fontId="51" fillId="0" borderId="0" xfId="97" applyFont="1" applyFill="1" applyBorder="1" applyAlignment="1">
      <alignment vertical="top"/>
    </xf>
    <xf numFmtId="0" fontId="31" fillId="0" borderId="0" xfId="0" applyFont="1" applyFill="1" applyBorder="1" applyAlignment="1">
      <alignment vertical="top"/>
    </xf>
    <xf numFmtId="0" fontId="31" fillId="0" borderId="0" xfId="97" applyFont="1" applyAlignment="1">
      <alignment vertical="top"/>
    </xf>
    <xf numFmtId="0" fontId="31" fillId="0" borderId="0" xfId="0" applyFont="1" applyFill="1" applyBorder="1" applyAlignment="1"/>
    <xf numFmtId="0" fontId="48" fillId="0" borderId="0" xfId="0" applyFont="1" applyFill="1" applyBorder="1" applyAlignment="1">
      <alignment vertical="top"/>
    </xf>
    <xf numFmtId="0" fontId="52" fillId="0" borderId="0" xfId="97" applyFont="1" applyAlignment="1">
      <alignment horizontal="left" vertical="top"/>
    </xf>
    <xf numFmtId="0" fontId="52" fillId="0" borderId="0" xfId="97" applyFont="1" applyAlignment="1">
      <alignment vertical="top"/>
    </xf>
    <xf numFmtId="6" fontId="43" fillId="0" borderId="1" xfId="96" applyNumberFormat="1" applyFont="1" applyBorder="1" applyAlignment="1">
      <alignment horizontal="center" vertical="top" wrapText="1"/>
    </xf>
    <xf numFmtId="5" fontId="3" fillId="0" borderId="1" xfId="96" applyNumberFormat="1" applyFont="1" applyBorder="1" applyAlignment="1">
      <alignment horizontal="center" vertical="center" wrapText="1"/>
    </xf>
    <xf numFmtId="164" fontId="48" fillId="0" borderId="34" xfId="97" applyNumberFormat="1" applyFont="1" applyFill="1" applyBorder="1" applyAlignment="1">
      <alignment horizontal="center" vertical="top" wrapText="1"/>
    </xf>
    <xf numFmtId="164" fontId="48" fillId="0" borderId="5" xfId="97" applyNumberFormat="1" applyFont="1" applyFill="1" applyBorder="1" applyAlignment="1">
      <alignment horizontal="center" vertical="top" wrapText="1"/>
    </xf>
    <xf numFmtId="164" fontId="47" fillId="0" borderId="5" xfId="97" applyNumberFormat="1" applyFont="1" applyFill="1" applyBorder="1" applyAlignment="1">
      <alignment horizontal="center" vertical="top" wrapText="1"/>
    </xf>
    <xf numFmtId="9" fontId="48" fillId="0" borderId="5" xfId="86" applyFont="1" applyFill="1" applyBorder="1" applyAlignment="1">
      <alignment horizontal="center" vertical="top" wrapText="1"/>
    </xf>
    <xf numFmtId="164" fontId="48" fillId="0" borderId="13" xfId="86" applyNumberFormat="1" applyFont="1" applyFill="1" applyBorder="1" applyAlignment="1">
      <alignment horizontal="center" vertical="top" wrapText="1"/>
    </xf>
    <xf numFmtId="164" fontId="48" fillId="0" borderId="0" xfId="0" applyNumberFormat="1" applyFont="1" applyFill="1" applyBorder="1" applyAlignment="1">
      <alignment vertical="top"/>
    </xf>
    <xf numFmtId="49" fontId="46" fillId="12" borderId="22" xfId="97" applyNumberFormat="1" applyFont="1" applyFill="1" applyBorder="1" applyAlignment="1">
      <alignment horizontal="center" wrapText="1"/>
    </xf>
    <xf numFmtId="49" fontId="46" fillId="12" borderId="5" xfId="97" applyNumberFormat="1" applyFont="1" applyFill="1" applyBorder="1" applyAlignment="1">
      <alignment horizontal="center" wrapText="1"/>
    </xf>
    <xf numFmtId="0" fontId="0" fillId="0" borderId="0" xfId="0" applyBorder="1" applyAlignment="1">
      <alignment vertical="top"/>
    </xf>
    <xf numFmtId="0" fontId="44" fillId="0" borderId="3" xfId="0" applyFont="1" applyFill="1" applyBorder="1" applyAlignment="1">
      <alignment horizontal="left" vertical="top" wrapText="1"/>
    </xf>
    <xf numFmtId="164" fontId="44" fillId="0" borderId="1" xfId="0" applyNumberFormat="1" applyFont="1" applyFill="1" applyBorder="1" applyAlignment="1">
      <alignment horizontal="center" vertical="top" wrapText="1"/>
    </xf>
    <xf numFmtId="0" fontId="44" fillId="0" borderId="0" xfId="0" applyFont="1" applyAlignment="1">
      <alignment vertical="top"/>
    </xf>
    <xf numFmtId="9" fontId="53" fillId="0" borderId="1" xfId="86" applyFont="1" applyFill="1" applyBorder="1" applyAlignment="1">
      <alignment horizontal="center" vertical="top" wrapText="1"/>
    </xf>
    <xf numFmtId="164" fontId="53" fillId="0" borderId="30" xfId="86" applyNumberFormat="1" applyFont="1" applyFill="1" applyBorder="1" applyAlignment="1">
      <alignment horizontal="center" vertical="top" wrapText="1"/>
    </xf>
    <xf numFmtId="0" fontId="48" fillId="0" borderId="1" xfId="97" applyFont="1" applyBorder="1" applyAlignment="1">
      <alignment horizontal="left" vertical="top"/>
    </xf>
    <xf numFmtId="0" fontId="47" fillId="9" borderId="7" xfId="97" applyFont="1" applyFill="1" applyBorder="1" applyAlignment="1">
      <alignment horizontal="left" vertical="top" wrapText="1"/>
    </xf>
    <xf numFmtId="0" fontId="48" fillId="9" borderId="4" xfId="97" applyFont="1" applyFill="1" applyBorder="1" applyAlignment="1">
      <alignment horizontal="left" vertical="top"/>
    </xf>
    <xf numFmtId="49" fontId="48" fillId="0" borderId="11" xfId="97" applyNumberFormat="1" applyFont="1" applyBorder="1" applyAlignment="1">
      <alignment horizontal="left" vertical="top" wrapText="1"/>
    </xf>
    <xf numFmtId="164" fontId="48" fillId="0" borderId="15" xfId="97" applyNumberFormat="1" applyFont="1" applyFill="1" applyBorder="1" applyAlignment="1">
      <alignment horizontal="center" vertical="top" wrapText="1"/>
    </xf>
    <xf numFmtId="0" fontId="48" fillId="0" borderId="5" xfId="97" applyFont="1" applyBorder="1" applyAlignment="1">
      <alignment vertical="top"/>
    </xf>
    <xf numFmtId="0" fontId="48" fillId="0" borderId="3" xfId="97" applyFont="1" applyBorder="1" applyAlignment="1">
      <alignment horizontal="left" vertical="top" wrapText="1"/>
    </xf>
    <xf numFmtId="164" fontId="3" fillId="0" borderId="0" xfId="97" applyNumberFormat="1" applyFont="1" applyAlignment="1">
      <alignment vertical="top"/>
    </xf>
    <xf numFmtId="169" fontId="3" fillId="0" borderId="0" xfId="97" applyNumberFormat="1" applyFont="1" applyAlignment="1">
      <alignment vertical="top"/>
    </xf>
    <xf numFmtId="0" fontId="50" fillId="0" borderId="0" xfId="0" applyFont="1" applyAlignment="1">
      <alignment vertical="top"/>
    </xf>
    <xf numFmtId="0" fontId="54" fillId="0" borderId="0" xfId="0" applyFont="1" applyBorder="1" applyAlignment="1"/>
    <xf numFmtId="49" fontId="55" fillId="14" borderId="14" xfId="0" applyNumberFormat="1" applyFont="1" applyFill="1" applyBorder="1" applyAlignment="1">
      <alignment horizontal="center" wrapText="1"/>
    </xf>
    <xf numFmtId="173" fontId="50" fillId="0" borderId="0" xfId="0" applyNumberFormat="1" applyFont="1" applyAlignment="1">
      <alignment vertical="top"/>
    </xf>
    <xf numFmtId="0" fontId="56" fillId="0" borderId="0" xfId="0" applyFont="1" applyAlignment="1">
      <alignment vertical="top"/>
    </xf>
    <xf numFmtId="49" fontId="34" fillId="14" borderId="26" xfId="0" applyNumberFormat="1" applyFont="1" applyFill="1" applyBorder="1" applyAlignment="1">
      <alignment horizontal="center" wrapText="1"/>
    </xf>
    <xf numFmtId="49" fontId="34" fillId="14" borderId="11" xfId="0" applyNumberFormat="1" applyFont="1" applyFill="1" applyBorder="1" applyAlignment="1">
      <alignment horizontal="center" wrapText="1"/>
    </xf>
    <xf numFmtId="49" fontId="55" fillId="14" borderId="13" xfId="0" applyNumberFormat="1" applyFont="1" applyFill="1" applyBorder="1" applyAlignment="1">
      <alignment horizontal="left" wrapText="1"/>
    </xf>
    <xf numFmtId="0" fontId="57" fillId="0" borderId="0" xfId="97" applyFont="1" applyAlignment="1">
      <alignment vertical="top"/>
    </xf>
    <xf numFmtId="0" fontId="31" fillId="0" borderId="3" xfId="0" applyFont="1" applyBorder="1" applyAlignment="1">
      <alignment vertical="top" wrapText="1"/>
    </xf>
    <xf numFmtId="173" fontId="31" fillId="0" borderId="18" xfId="0" applyNumberFormat="1" applyFont="1" applyBorder="1" applyAlignment="1">
      <alignment horizontal="center" vertical="top" wrapText="1"/>
    </xf>
    <xf numFmtId="0" fontId="31" fillId="0" borderId="18" xfId="0" applyFont="1" applyFill="1" applyBorder="1" applyAlignment="1">
      <alignment horizontal="center" vertical="top" wrapText="1"/>
    </xf>
    <xf numFmtId="8" fontId="31" fillId="0" borderId="18" xfId="0" applyNumberFormat="1" applyFont="1" applyBorder="1" applyAlignment="1">
      <alignment horizontal="center" vertical="top" wrapText="1"/>
    </xf>
    <xf numFmtId="0" fontId="31" fillId="0" borderId="3" xfId="0" applyFont="1" applyFill="1" applyBorder="1" applyAlignment="1">
      <alignment vertical="top"/>
    </xf>
    <xf numFmtId="0" fontId="10" fillId="9" borderId="3" xfId="0" applyFont="1" applyFill="1" applyBorder="1" applyAlignment="1">
      <alignment vertical="top" wrapText="1"/>
    </xf>
    <xf numFmtId="164" fontId="10" fillId="9" borderId="18" xfId="0" applyNumberFormat="1" applyFont="1" applyFill="1" applyBorder="1" applyAlignment="1">
      <alignment horizontal="center" vertical="top"/>
    </xf>
    <xf numFmtId="0" fontId="31" fillId="0" borderId="18" xfId="0" applyFont="1" applyBorder="1" applyAlignment="1">
      <alignment horizontal="center" vertical="top" wrapText="1"/>
    </xf>
    <xf numFmtId="0" fontId="58" fillId="0" borderId="3" xfId="0" applyFont="1" applyFill="1" applyBorder="1" applyAlignment="1">
      <alignment vertical="top" wrapText="1"/>
    </xf>
    <xf numFmtId="0" fontId="58" fillId="0" borderId="18" xfId="0" applyFont="1" applyFill="1" applyBorder="1" applyAlignment="1">
      <alignment horizontal="center" vertical="top" wrapText="1"/>
    </xf>
    <xf numFmtId="0" fontId="58" fillId="0" borderId="3" xfId="0" applyFont="1" applyBorder="1" applyAlignment="1">
      <alignment vertical="top" wrapText="1"/>
    </xf>
    <xf numFmtId="0" fontId="58" fillId="0" borderId="17" xfId="0" applyFont="1" applyFill="1" applyBorder="1" applyAlignment="1">
      <alignment horizontal="center" vertical="top" wrapText="1"/>
    </xf>
    <xf numFmtId="0" fontId="31" fillId="0" borderId="12" xfId="0" applyFont="1" applyBorder="1" applyAlignment="1">
      <alignment vertical="top" wrapText="1"/>
    </xf>
    <xf numFmtId="173" fontId="31" fillId="0" borderId="18" xfId="0" applyNumberFormat="1" applyFont="1" applyFill="1" applyBorder="1" applyAlignment="1">
      <alignment horizontal="center" vertical="top" wrapText="1"/>
    </xf>
    <xf numFmtId="164" fontId="31" fillId="0" borderId="18" xfId="0" applyNumberFormat="1" applyFont="1" applyFill="1" applyBorder="1" applyAlignment="1">
      <alignment horizontal="center" vertical="top" wrapText="1"/>
    </xf>
    <xf numFmtId="0" fontId="10" fillId="9" borderId="3" xfId="0" applyFont="1" applyFill="1" applyBorder="1" applyAlignment="1">
      <alignment vertical="top"/>
    </xf>
    <xf numFmtId="173" fontId="10" fillId="9" borderId="18" xfId="0" applyNumberFormat="1" applyFont="1" applyFill="1" applyBorder="1" applyAlignment="1">
      <alignment horizontal="center" vertical="top" wrapText="1"/>
    </xf>
    <xf numFmtId="0" fontId="58" fillId="0" borderId="3" xfId="0" applyFont="1" applyBorder="1" applyAlignment="1">
      <alignment horizontal="left" vertical="top" wrapText="1"/>
    </xf>
    <xf numFmtId="6" fontId="58" fillId="0" borderId="18" xfId="0" applyNumberFormat="1" applyFont="1" applyFill="1" applyBorder="1" applyAlignment="1">
      <alignment horizontal="center" vertical="top" wrapText="1"/>
    </xf>
    <xf numFmtId="0" fontId="58" fillId="0" borderId="19" xfId="0" applyFont="1" applyFill="1" applyBorder="1" applyAlignment="1">
      <alignment horizontal="center" vertical="top" wrapText="1"/>
    </xf>
    <xf numFmtId="49" fontId="55" fillId="14" borderId="14" xfId="0" applyNumberFormat="1" applyFont="1" applyFill="1" applyBorder="1" applyAlignment="1">
      <alignment horizontal="left" wrapText="1"/>
    </xf>
    <xf numFmtId="0" fontId="31" fillId="0" borderId="35" xfId="0" applyFont="1" applyBorder="1" applyAlignment="1">
      <alignment vertical="top" wrapText="1"/>
    </xf>
    <xf numFmtId="0" fontId="31" fillId="0" borderId="36" xfId="0" applyFont="1" applyBorder="1" applyAlignment="1">
      <alignment vertical="top" wrapText="1"/>
    </xf>
    <xf numFmtId="0" fontId="31" fillId="0" borderId="36" xfId="0" applyFont="1" applyFill="1" applyBorder="1" applyAlignment="1">
      <alignment vertical="top"/>
    </xf>
    <xf numFmtId="0" fontId="10" fillId="9" borderId="36" xfId="0" applyFont="1" applyFill="1" applyBorder="1" applyAlignment="1">
      <alignment vertical="top"/>
    </xf>
    <xf numFmtId="0" fontId="58" fillId="0" borderId="36" xfId="0" applyFont="1" applyBorder="1" applyAlignment="1">
      <alignment horizontal="left" vertical="top" wrapText="1"/>
    </xf>
    <xf numFmtId="0" fontId="58" fillId="0" borderId="37" xfId="0" applyFont="1" applyBorder="1" applyAlignment="1">
      <alignment horizontal="left" vertical="top" wrapText="1"/>
    </xf>
    <xf numFmtId="0" fontId="58" fillId="0" borderId="12" xfId="0" applyFont="1" applyFill="1" applyBorder="1" applyAlignment="1">
      <alignment vertical="top" wrapText="1"/>
    </xf>
    <xf numFmtId="0" fontId="58" fillId="0" borderId="20" xfId="0" applyFont="1" applyFill="1" applyBorder="1" applyAlignment="1">
      <alignment horizontal="center" vertical="top" wrapText="1"/>
    </xf>
    <xf numFmtId="49" fontId="34" fillId="14" borderId="38" xfId="0" applyNumberFormat="1" applyFont="1" applyFill="1" applyBorder="1" applyAlignment="1">
      <alignment horizontal="center" wrapText="1"/>
    </xf>
    <xf numFmtId="0" fontId="10" fillId="9" borderId="36" xfId="0" applyFont="1" applyFill="1" applyBorder="1" applyAlignment="1">
      <alignment vertical="top" wrapText="1"/>
    </xf>
    <xf numFmtId="0" fontId="31" fillId="0" borderId="37" xfId="0" applyFont="1" applyBorder="1" applyAlignment="1">
      <alignment vertical="top" wrapText="1"/>
    </xf>
    <xf numFmtId="0" fontId="31" fillId="0" borderId="17" xfId="0" applyFont="1" applyBorder="1" applyAlignment="1">
      <alignment horizontal="center" vertical="top" wrapText="1"/>
    </xf>
    <xf numFmtId="49" fontId="46" fillId="12" borderId="28" xfId="97" applyNumberFormat="1" applyFont="1" applyFill="1" applyBorder="1" applyAlignment="1">
      <alignment horizontal="center" wrapText="1"/>
    </xf>
    <xf numFmtId="49" fontId="46" fillId="12" borderId="29" xfId="97" applyNumberFormat="1" applyFont="1" applyFill="1" applyBorder="1" applyAlignment="1">
      <alignment horizontal="center" wrapText="1"/>
    </xf>
    <xf numFmtId="49" fontId="46" fillId="12" borderId="31" xfId="97" applyNumberFormat="1" applyFont="1" applyFill="1" applyBorder="1" applyAlignment="1">
      <alignment horizontal="center" vertical="top" wrapText="1"/>
    </xf>
    <xf numFmtId="49" fontId="46" fillId="12" borderId="0" xfId="97" applyNumberFormat="1" applyFont="1" applyFill="1" applyBorder="1" applyAlignment="1">
      <alignment horizontal="center" vertical="top" wrapText="1"/>
    </xf>
    <xf numFmtId="49" fontId="46" fillId="12" borderId="12" xfId="97" applyNumberFormat="1" applyFont="1" applyFill="1" applyBorder="1" applyAlignment="1">
      <alignment horizontal="center" vertical="top" wrapText="1"/>
    </xf>
    <xf numFmtId="49" fontId="46" fillId="12" borderId="27" xfId="97" applyNumberFormat="1" applyFont="1" applyFill="1" applyBorder="1" applyAlignment="1">
      <alignment horizontal="center" vertical="top" wrapText="1"/>
    </xf>
    <xf numFmtId="49" fontId="46" fillId="12" borderId="32" xfId="97" applyNumberFormat="1" applyFont="1" applyFill="1" applyBorder="1" applyAlignment="1">
      <alignment horizontal="center" wrapText="1"/>
    </xf>
    <xf numFmtId="49" fontId="46" fillId="12" borderId="33" xfId="97" applyNumberFormat="1" applyFont="1" applyFill="1" applyBorder="1" applyAlignment="1">
      <alignment horizontal="center" wrapText="1"/>
    </xf>
    <xf numFmtId="49" fontId="46" fillId="12" borderId="24" xfId="97" applyNumberFormat="1" applyFont="1" applyFill="1" applyBorder="1" applyAlignment="1">
      <alignment horizontal="center" wrapText="1"/>
    </xf>
    <xf numFmtId="49" fontId="46" fillId="12" borderId="7" xfId="97" applyNumberFormat="1" applyFont="1" applyFill="1" applyBorder="1" applyAlignment="1">
      <alignment horizontal="center" wrapText="1"/>
    </xf>
    <xf numFmtId="49" fontId="46" fillId="12" borderId="4" xfId="97" applyNumberFormat="1" applyFont="1" applyFill="1" applyBorder="1" applyAlignment="1">
      <alignment horizontal="center" wrapText="1"/>
    </xf>
    <xf numFmtId="0" fontId="31" fillId="0" borderId="0" xfId="97" applyFont="1" applyAlignment="1">
      <alignment horizontal="left" vertical="top" wrapText="1"/>
    </xf>
    <xf numFmtId="0" fontId="31" fillId="0" borderId="0" xfId="0" applyFont="1" applyAlignment="1">
      <alignment horizontal="left" vertical="top" wrapText="1"/>
    </xf>
    <xf numFmtId="0" fontId="47" fillId="9" borderId="1" xfId="97" applyFont="1" applyFill="1" applyBorder="1" applyAlignment="1">
      <alignment horizontal="left" vertical="top" wrapText="1"/>
    </xf>
    <xf numFmtId="0" fontId="47" fillId="9" borderId="3" xfId="97" applyFont="1" applyFill="1" applyBorder="1" applyAlignment="1">
      <alignment horizontal="left" vertical="top" wrapText="1"/>
    </xf>
    <xf numFmtId="0" fontId="0" fillId="0" borderId="0" xfId="97" quotePrefix="1" applyFont="1" applyAlignment="1">
      <alignment horizontal="left" vertical="top" wrapText="1"/>
    </xf>
    <xf numFmtId="0" fontId="0" fillId="0" borderId="0" xfId="97" applyFont="1" applyAlignment="1">
      <alignment horizontal="left" vertical="top" wrapText="1"/>
    </xf>
    <xf numFmtId="0" fontId="3" fillId="0" borderId="0" xfId="97" quotePrefix="1" applyFont="1" applyAlignment="1">
      <alignment horizontal="left" vertical="top" wrapText="1"/>
    </xf>
    <xf numFmtId="0" fontId="3" fillId="0" borderId="0" xfId="97" applyFont="1" applyAlignment="1">
      <alignment horizontal="left" vertical="top" wrapText="1"/>
    </xf>
    <xf numFmtId="0" fontId="31" fillId="0" borderId="0" xfId="0" applyFont="1" applyBorder="1" applyAlignment="1">
      <alignment horizontal="left" vertical="top" wrapText="1"/>
    </xf>
    <xf numFmtId="0" fontId="48" fillId="0" borderId="0" xfId="0" applyFont="1" applyAlignment="1">
      <alignment horizontal="left" vertical="top" wrapText="1"/>
    </xf>
    <xf numFmtId="0" fontId="48" fillId="0" borderId="3" xfId="97" applyFont="1" applyBorder="1" applyAlignment="1">
      <alignment horizontal="left" vertical="top" wrapText="1"/>
    </xf>
    <xf numFmtId="0" fontId="48" fillId="0" borderId="7" xfId="97" applyFont="1" applyBorder="1" applyAlignment="1">
      <alignment horizontal="left" vertical="top" wrapText="1"/>
    </xf>
    <xf numFmtId="0" fontId="48" fillId="0" borderId="4" xfId="97" applyFont="1" applyBorder="1" applyAlignment="1">
      <alignment horizontal="left" vertical="top" wrapText="1"/>
    </xf>
    <xf numFmtId="49" fontId="34" fillId="12" borderId="11" xfId="0" applyNumberFormat="1" applyFont="1" applyFill="1" applyBorder="1" applyAlignment="1">
      <alignment horizontal="left" wrapText="1"/>
    </xf>
    <xf numFmtId="49" fontId="34" fillId="12" borderId="12" xfId="0" applyNumberFormat="1" applyFont="1" applyFill="1" applyBorder="1" applyAlignment="1">
      <alignment horizontal="left" wrapText="1"/>
    </xf>
    <xf numFmtId="49" fontId="34" fillId="12" borderId="11" xfId="0" applyNumberFormat="1" applyFont="1" applyFill="1" applyBorder="1" applyAlignment="1">
      <alignment horizontal="center" wrapText="1"/>
    </xf>
    <xf numFmtId="49" fontId="34" fillId="12" borderId="12" xfId="0" applyNumberFormat="1" applyFont="1" applyFill="1" applyBorder="1" applyAlignment="1">
      <alignment horizontal="center" wrapText="1"/>
    </xf>
    <xf numFmtId="0" fontId="3" fillId="0" borderId="0" xfId="91" applyFont="1" applyAlignment="1">
      <alignment horizontal="left" wrapText="1"/>
    </xf>
  </cellXfs>
  <cellStyles count="152">
    <cellStyle name="0" xfId="1"/>
    <cellStyle name="args.style" xfId="2"/>
    <cellStyle name="Body" xfId="34"/>
    <cellStyle name="Bullets" xfId="35"/>
    <cellStyle name="Calc Currency (0)" xfId="3"/>
    <cellStyle name="Calc Currency (0) 2" xfId="99"/>
    <cellStyle name="Calc Currency (0) 3" xfId="100"/>
    <cellStyle name="Calc Currency (0) 4" xfId="101"/>
    <cellStyle name="Calc Currency (2)" xfId="36"/>
    <cellStyle name="Calc Percent (0)" xfId="37"/>
    <cellStyle name="Calc Percent (1)" xfId="38"/>
    <cellStyle name="Calc Percent (2)" xfId="39"/>
    <cellStyle name="Calc Units (0)" xfId="40"/>
    <cellStyle name="Calc Units (1)" xfId="41"/>
    <cellStyle name="Calc Units (2)" xfId="42"/>
    <cellStyle name="Column_Title" xfId="4"/>
    <cellStyle name="Comma" xfId="98" builtinId="3"/>
    <cellStyle name="Comma [00]" xfId="43"/>
    <cellStyle name="Comma 0" xfId="44"/>
    <cellStyle name="Comma 2" xfId="45"/>
    <cellStyle name="Comma 2 2" xfId="102"/>
    <cellStyle name="Comma 3" xfId="87"/>
    <cellStyle name="Comma0" xfId="5"/>
    <cellStyle name="Comma0 2" xfId="103"/>
    <cellStyle name="Comma0 3" xfId="104"/>
    <cellStyle name="Comma0 4" xfId="105"/>
    <cellStyle name="Copied" xfId="6"/>
    <cellStyle name="Currency" xfId="96" builtinId="4"/>
    <cellStyle name="Currency [00]" xfId="46"/>
    <cellStyle name="Currency 0" xfId="47"/>
    <cellStyle name="Currency 10" xfId="106"/>
    <cellStyle name="Currency 11" xfId="107"/>
    <cellStyle name="Currency 12" xfId="108"/>
    <cellStyle name="Currency 2" xfId="48"/>
    <cellStyle name="Currency 2 2" xfId="109"/>
    <cellStyle name="Currency 3" xfId="88"/>
    <cellStyle name="Currency 3 2" xfId="110"/>
    <cellStyle name="Currency 4" xfId="89"/>
    <cellStyle name="Currency 4 2" xfId="111"/>
    <cellStyle name="Currency 5" xfId="112"/>
    <cellStyle name="Currency 6" xfId="113"/>
    <cellStyle name="Currency 7" xfId="114"/>
    <cellStyle name="Currency 8" xfId="115"/>
    <cellStyle name="Currency 9" xfId="116"/>
    <cellStyle name="Currency0" xfId="7"/>
    <cellStyle name="Currency0 2" xfId="117"/>
    <cellStyle name="Currency0 3" xfId="118"/>
    <cellStyle name="Currency0 4" xfId="119"/>
    <cellStyle name="Data" xfId="49"/>
    <cellStyle name="Date" xfId="8"/>
    <cellStyle name="Date 2" xfId="120"/>
    <cellStyle name="Date 3" xfId="121"/>
    <cellStyle name="Date 4" xfId="122"/>
    <cellStyle name="Date Short" xfId="50"/>
    <cellStyle name="DELTA" xfId="51"/>
    <cellStyle name="Enter Currency (0)" xfId="52"/>
    <cellStyle name="Enter Currency (2)" xfId="53"/>
    <cellStyle name="Enter Units (0)" xfId="54"/>
    <cellStyle name="Enter Units (1)" xfId="55"/>
    <cellStyle name="Enter Units (2)" xfId="56"/>
    <cellStyle name="Entered" xfId="9"/>
    <cellStyle name="F3 - Style1" xfId="90"/>
    <cellStyle name="Fixed" xfId="10"/>
    <cellStyle name="Fixed (1)" xfId="57"/>
    <cellStyle name="Fixed 2" xfId="123"/>
    <cellStyle name="Fixed 3" xfId="124"/>
    <cellStyle name="Fixed 4" xfId="125"/>
    <cellStyle name="Fixed 5" xfId="126"/>
    <cellStyle name="Fixed 6" xfId="127"/>
    <cellStyle name="Fixed 7" xfId="128"/>
    <cellStyle name="Fixed 8" xfId="129"/>
    <cellStyle name="Fixed 9" xfId="130"/>
    <cellStyle name="Graph" xfId="58"/>
    <cellStyle name="Grey" xfId="11"/>
    <cellStyle name="Hanging Dollars" xfId="59"/>
    <cellStyle name="Header1" xfId="12"/>
    <cellStyle name="Header2" xfId="13"/>
    <cellStyle name="Heading 2 2" xfId="131"/>
    <cellStyle name="HEADINGS" xfId="14"/>
    <cellStyle name="HEADINGSTOP" xfId="15"/>
    <cellStyle name="Input [yellow]" xfId="16"/>
    <cellStyle name="Intermediate Calculations" xfId="60"/>
    <cellStyle name="Link Currency (0)" xfId="61"/>
    <cellStyle name="Link Currency (2)" xfId="62"/>
    <cellStyle name="Link Units (0)" xfId="63"/>
    <cellStyle name="Link Units (1)" xfId="64"/>
    <cellStyle name="Link Units (2)" xfId="65"/>
    <cellStyle name="Normal" xfId="0" builtinId="0"/>
    <cellStyle name="Normal - Style1" xfId="17"/>
    <cellStyle name="Normal 2" xfId="32"/>
    <cellStyle name="Normal 2 2" xfId="132"/>
    <cellStyle name="Normal 3" xfId="91"/>
    <cellStyle name="Normal 4" xfId="31"/>
    <cellStyle name="Normal 4 2" xfId="133"/>
    <cellStyle name="Normal 5" xfId="95"/>
    <cellStyle name="Normal 6" xfId="97"/>
    <cellStyle name="Normal 6 2" xfId="134"/>
    <cellStyle name="Normal 7" xfId="135"/>
    <cellStyle name="Normal 8" xfId="136"/>
    <cellStyle name="per.style" xfId="18"/>
    <cellStyle name="Percent" xfId="86" builtinId="5"/>
    <cellStyle name="Percent [0]" xfId="66"/>
    <cellStyle name="Percent [00]" xfId="67"/>
    <cellStyle name="Percent [2]" xfId="19"/>
    <cellStyle name="Percent [2] 2" xfId="137"/>
    <cellStyle name="Percent [2] 3" xfId="138"/>
    <cellStyle name="Percent [2] 4" xfId="139"/>
    <cellStyle name="Percent 0" xfId="68"/>
    <cellStyle name="Percent 2" xfId="33"/>
    <cellStyle name="Percent 2 2" xfId="140"/>
    <cellStyle name="Percent 3" xfId="92"/>
    <cellStyle name="Percent 3 2" xfId="141"/>
    <cellStyle name="Percent 3 3" xfId="151"/>
    <cellStyle name="Percent 4" xfId="93"/>
    <cellStyle name="Percent 5" xfId="94"/>
    <cellStyle name="Percent 6" xfId="142"/>
    <cellStyle name="Percent 6 2" xfId="143"/>
    <cellStyle name="Percent 6 2 2" xfId="144"/>
    <cellStyle name="Percent 7" xfId="145"/>
    <cellStyle name="Percent 8" xfId="146"/>
    <cellStyle name="Percent 9" xfId="147"/>
    <cellStyle name="PH Name" xfId="69"/>
    <cellStyle name="PH Number" xfId="70"/>
    <cellStyle name="PrePop Currency (0)" xfId="71"/>
    <cellStyle name="PrePop Currency (2)" xfId="72"/>
    <cellStyle name="PrePop Units (0)" xfId="73"/>
    <cellStyle name="PrePop Units (1)" xfId="74"/>
    <cellStyle name="PrePop Units (2)" xfId="75"/>
    <cellStyle name="Product Header" xfId="76"/>
    <cellStyle name="PSChar" xfId="20"/>
    <cellStyle name="PSDate" xfId="21"/>
    <cellStyle name="PSDec" xfId="22"/>
    <cellStyle name="PSHeading" xfId="23"/>
    <cellStyle name="PSInt" xfId="24"/>
    <cellStyle name="PSSpacer" xfId="25"/>
    <cellStyle name="Pull Quotes" xfId="77"/>
    <cellStyle name="regstoresfromspecstores" xfId="26"/>
    <cellStyle name="results" xfId="78"/>
    <cellStyle name="RevList" xfId="27"/>
    <cellStyle name="SHADEDSTORES" xfId="28"/>
    <cellStyle name="Short $" xfId="79"/>
    <cellStyle name="specstores" xfId="29"/>
    <cellStyle name="Style 1" xfId="80"/>
    <cellStyle name="Subtotal" xfId="30"/>
    <cellStyle name="TABLE" xfId="81"/>
    <cellStyle name="Text Indent A" xfId="82"/>
    <cellStyle name="Text Indent B" xfId="83"/>
    <cellStyle name="Text Indent C" xfId="84"/>
    <cellStyle name="Titles" xfId="85"/>
    <cellStyle name="Total 2" xfId="148"/>
    <cellStyle name="Total 3" xfId="149"/>
    <cellStyle name="Total 4" xfId="150"/>
  </cellStyles>
  <dxfs count="0"/>
  <tableStyles count="0" defaultTableStyle="TableStyleMedium9" defaultPivotStyle="PivotStyleLight16"/>
  <colors>
    <mruColors>
      <color rgb="FFCC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9" Type="http://schemas.openxmlformats.org/officeDocument/2006/relationships/externalLink" Target="externalLinks/externalLink26.xml"/><Relationship Id="rId21" Type="http://schemas.openxmlformats.org/officeDocument/2006/relationships/externalLink" Target="externalLinks/externalLink8.xml"/><Relationship Id="rId34" Type="http://schemas.openxmlformats.org/officeDocument/2006/relationships/externalLink" Target="externalLinks/externalLink21.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3.xml"/><Relationship Id="rId29" Type="http://schemas.openxmlformats.org/officeDocument/2006/relationships/externalLink" Target="externalLinks/externalLink1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66" Type="http://schemas.openxmlformats.org/officeDocument/2006/relationships/externalLink" Target="externalLinks/externalLink53.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61" Type="http://schemas.openxmlformats.org/officeDocument/2006/relationships/externalLink" Target="externalLinks/externalLink48.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BUCKLEY\Landameric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PROPOSAL\Proposal200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EBFS\BFCU\Market%20Study80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L:\SysTest\Applications\RPA\RPA2003Dev.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L:\RENEWALS\RenewalPkg.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tfs37\undprod\SysProd\APPLIC~1\RPA\Current\RP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RENEWALS\Renewal2001\2001Renewa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30.128.40.109\UndProd\UW100Plus\Prod\PPA\Current\PP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U:\CLIENTS\VBA\BENSTMT\MAINSTR\MAIN9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30.128.202.171\UndProd\UW100Plus\Prod\PARs\Archive\PARS_Joh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L:\SysProd\Applications\Rpa\Current\RPA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UCKLEY/Landamerica.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COYNER\RENEWALS\Media%20General\2004\MG%2004%20calc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EBFS\GRT\2003%20Life%20&amp;%20Ltd%20Mkt%20Study\census%20data.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L:\RENEWALS\Renewal9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M:\EBFS\ChasenChar\renewal%200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_Rebuild\Ancillary\Dental\Indemnity%20and%20PPO\Models\Development\Plantation%20NJ%20Ben%20Dif.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L:\SysDev\Applications\DentalRenewalSystem\CurrentDev\Program\Current%20Version\Dental%20Renewal%20SystemNamechang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L:\RENEWALS\Renewal2000\Renewal200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Ntfs37\undprod\RENEWALS\Renewal2001\Renewal2001v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Greg\Tredegar\2001%20Renewal\Claims%20Over%2050K%20200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30.128.40.109\UndProd\AAASusan\ParsPro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WINDOWS\TEMP\SOUTHLAN\99calc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L:\PROPOSAL\proposal.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EBFS\NBB\Excel\NBB401K.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EBFS\CAROLE\SBUINFO\trainingxcfile\NewTemplate.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Documents%20and%20Settings\AJBOJA\Local%20Settings\Temporary%20Internet%20Files\OLKF\Integral%20Systems%20%20Inc.%20Dental%20Claim%20Pick.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Documents%20and%20Settings\amorin\My%20Documents\ANDREE%20FOLDER\PUBLIC%20SECTOR%20CASES\ASO%20FACT%20SHEET%20PUBLIC%20SECTOR\ASO%20FACT%20SHEET%2010-26-2005.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30.128.40.109\UndProd\UW100Plus\Devl\PARs\Current\PAR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Renewal%20Accounts\Broadcom\1-1-2003%20Renewal\Broadcom%201-1-2003%20Renewal%20rev%20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TEMP\Broyhill%20Renewal%202002.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M:\Documents%20and%20Settings\kglass\Local%20Settings\Temporary%20Internet%20Files\Quadrangle%20Development.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Documents%20and%20Settings\BC0NLAW\Local%20Settings\Temporary%20Internet%20Files\OLK36\Renew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UCKLEY/MARSHALL.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Uw\PPO%20Middle%20Market\Dental%20PPO%20&amp;%20Indemnity%20Plantation%20Model%203.54.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L:\WINDOWS\TEMP\Chesterfield\1999\updatedcalc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KSPH%20partners\Clients\Va.%20Premier%20Health%20Plan\BeneStmts%20Class%20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L:\SysProd\Applications\RPA\Current\WINNT\Profiles\bc0sush\Local%20Settings\Temporary%20Internet%20Files\OLK24\RPAStrategyMockUp.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Documents%20and%20Settings\SLWOOD\Desktop\Exper%20Translation%20Factors.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L:\UW%20Renewal%20and%20Proposal%20Applications\RenewalProposalApp.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M:\Greg\SAW\2001%20Renewal%20Folder\August%20Renewal\Exhibits\SAW%202001.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L:\COYNER\RENEWALS\RBX\2003\06441APersonal.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L:\UW%20Renewal%20and%20Proposal%20Applications\Personal\2003-07\83945APersonal.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A:\EBFS\QUA\Wow%20Book%202005\Life%20&amp;%20Disability%20Analysi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BUCKLEY\MARSHALL.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L:\RENEWALS\Renewal2001\Renewal2001v2.xls" TargetMode="External"/></Relationships>
</file>

<file path=xl/externalLinks/_rels/externalLink51.xml.rels><?xml version="1.0" encoding="UTF-8" standalone="yes"?>
<Relationships xmlns="http://schemas.openxmlformats.org/package/2006/relationships"><Relationship Id="rId1" Type="http://schemas.microsoft.com/office/2006/relationships/xlExternalLinkPath/xlPathMissing" Target="DataPul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R:\Test\PARs\Current\PARSSupplementalExhibits.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C:\Underwriting\RENEWAL\St%20Annes%20Belfield\2011\ASO\ASO%20Pricing%20Tool.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Rchfs\data\CLIENTS\INFILCO\employee%20censu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C:\Uw\PPO%20Middle%20Market\Dental%20PPO%20&amp;%20Indemnity%20Regional%20Model.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http://papi-srv-doc01/TEMP/45e/500PPORFPworksheets_11_21_20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RED/NEW/CRED96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SysProd\Applications\RPA\Current\RenewalProposalAp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COYNER\PSI\99calc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L:\SysProd\Applications\RPA\Current\RTRandyRenewalProposalAp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ITS"/>
      <sheetName val="Sheet1"/>
    </sheetNames>
    <sheetDataSet>
      <sheetData sheetId="0" refreshError="1">
        <row r="5">
          <cell r="C5" t="str">
            <v>ASSUMPTIONS:</v>
          </cell>
          <cell r="S5" t="str">
            <v>{MENUBRANCH TOPMENU}</v>
          </cell>
        </row>
        <row r="6">
          <cell r="C6" t="str">
            <v>-</v>
          </cell>
          <cell r="I6" t="str">
            <v>NOTES</v>
          </cell>
          <cell r="S6" t="str">
            <v>{GOTO}A5~{down}{down}{right}{right}</v>
          </cell>
        </row>
        <row r="7">
          <cell r="C7" t="str">
            <v>NAME: Landamerica</v>
          </cell>
          <cell r="E7" t="str">
            <v>*</v>
          </cell>
          <cell r="I7" t="str">
            <v>-</v>
          </cell>
          <cell r="S7" t="str">
            <v>Instructions</v>
          </cell>
          <cell r="T7" t="str">
            <v>Input</v>
          </cell>
          <cell r="U7" t="str">
            <v>Print</v>
          </cell>
          <cell r="V7" t="str">
            <v>Save</v>
          </cell>
        </row>
        <row r="8">
          <cell r="C8" t="str">
            <v>Total Policies</v>
          </cell>
          <cell r="D8">
            <v>3388</v>
          </cell>
          <cell r="E8" t="str">
            <v>**</v>
          </cell>
          <cell r="S8" t="str">
            <v>Brief instruction on the use of the cost model</v>
          </cell>
          <cell r="T8" t="str">
            <v>Proceed to assumption portion of model &amp; begin input</v>
          </cell>
          <cell r="U8" t="str">
            <v>Print results of cost estimate</v>
          </cell>
          <cell r="V8" t="str">
            <v>Create a file to save results</v>
          </cell>
        </row>
        <row r="9">
          <cell r="B9">
            <v>0.12780401416765053</v>
          </cell>
          <cell r="C9" t="str">
            <v>Virginia Policies</v>
          </cell>
          <cell r="D9">
            <v>433</v>
          </cell>
          <cell r="E9" t="str">
            <v>**</v>
          </cell>
          <cell r="I9" t="str">
            <v xml:space="preserve"> INSTRUCTIONS FOR USING COST MODEL</v>
          </cell>
          <cell r="S9" t="str">
            <v>{GOTO}G7~</v>
          </cell>
          <cell r="T9" t="str">
            <v>{goto}a5~{down}{down}{right}{right}</v>
          </cell>
          <cell r="U9" t="str">
            <v>/pprPRINT~agpq</v>
          </cell>
          <cell r="V9" t="str">
            <v>/fs{ESC}{?}~</v>
          </cell>
        </row>
        <row r="10">
          <cell r="B10">
            <v>1</v>
          </cell>
          <cell r="C10" t="str">
            <v>Virginia Processed Policies</v>
          </cell>
          <cell r="D10">
            <v>3388</v>
          </cell>
          <cell r="E10" t="str">
            <v>**</v>
          </cell>
        </row>
        <row r="11">
          <cell r="B11">
            <v>0.87219598583234947</v>
          </cell>
          <cell r="C11" t="str">
            <v>Out-of-State Policies</v>
          </cell>
          <cell r="D11">
            <v>2955</v>
          </cell>
          <cell r="I11" t="str">
            <v xml:space="preserve"> STEPS: </v>
          </cell>
        </row>
        <row r="12">
          <cell r="B12">
            <v>1.9</v>
          </cell>
          <cell r="C12" t="str">
            <v>Total Members Per Policy</v>
          </cell>
          <cell r="D12">
            <v>6437.2</v>
          </cell>
          <cell r="I12" t="str">
            <v xml:space="preserve">     Input Assumptions</v>
          </cell>
        </row>
        <row r="13">
          <cell r="C13" t="str">
            <v>Total PPO Policies</v>
          </cell>
          <cell r="D13">
            <v>3388</v>
          </cell>
          <cell r="E13" t="str">
            <v>*</v>
          </cell>
          <cell r="I13" t="str">
            <v xml:space="preserve">     Continue by activating relevant cost components in column A</v>
          </cell>
          <cell r="S13" t="str">
            <v>{MENUBRANCH TOPMENU}</v>
          </cell>
        </row>
        <row r="14">
          <cell r="C14" t="str">
            <v>VA PPO Policies</v>
          </cell>
          <cell r="D14">
            <v>433</v>
          </cell>
          <cell r="E14" t="str">
            <v>*</v>
          </cell>
          <cell r="I14" t="str">
            <v xml:space="preserve">     Use number "1" for YES &amp; "zero" for NO</v>
          </cell>
        </row>
        <row r="15">
          <cell r="C15" t="str">
            <v>Out-of-State PPO Policies</v>
          </cell>
          <cell r="D15">
            <v>2955</v>
          </cell>
        </row>
        <row r="16">
          <cell r="C16" t="str">
            <v>VA POS Policies</v>
          </cell>
          <cell r="D16">
            <v>0</v>
          </cell>
        </row>
        <row r="17">
          <cell r="C17" t="str">
            <v>Dental Policies</v>
          </cell>
          <cell r="D17">
            <v>5907</v>
          </cell>
          <cell r="E17" t="str">
            <v>*</v>
          </cell>
          <cell r="I17" t="str">
            <v xml:space="preserve">     Change factors as needed</v>
          </cell>
        </row>
        <row r="18">
          <cell r="C18" t="str">
            <v>Retiree Policies</v>
          </cell>
          <cell r="D18">
            <v>1143</v>
          </cell>
          <cell r="E18" t="str">
            <v>*</v>
          </cell>
          <cell r="I18" t="str">
            <v xml:space="preserve">     Save your file under its own name</v>
          </cell>
        </row>
        <row r="19">
          <cell r="C19" t="str">
            <v>Number of Par Plans w/ 50+ ee's</v>
          </cell>
          <cell r="D19">
            <v>32</v>
          </cell>
          <cell r="E19" t="str">
            <v>**</v>
          </cell>
          <cell r="F19" t="str">
            <v>MAXIMUM OF 10</v>
          </cell>
        </row>
        <row r="20">
          <cell r="C20" t="str">
            <v>PAID Drug Claims/Policy/Mo</v>
          </cell>
          <cell r="D20">
            <v>1.22</v>
          </cell>
        </row>
        <row r="21">
          <cell r="C21" t="str">
            <v>*****VOLUME ASSUMPTIONS*****</v>
          </cell>
          <cell r="G21" t="str">
            <v>Comp</v>
          </cell>
          <cell r="H21" t="str">
            <v>Facility</v>
          </cell>
          <cell r="I21" t="str">
            <v>Professnl</v>
          </cell>
        </row>
        <row r="22">
          <cell r="C22" t="str">
            <v>Historical National Claims Volume</v>
          </cell>
          <cell r="D22">
            <v>16</v>
          </cell>
          <cell r="G22">
            <v>1.1499999999999999</v>
          </cell>
          <cell r="H22">
            <v>0.03</v>
          </cell>
          <cell r="I22">
            <v>0.15</v>
          </cell>
        </row>
        <row r="23">
          <cell r="C23" t="str">
            <v>Claims Volume Adjustment</v>
          </cell>
          <cell r="D23">
            <v>1</v>
          </cell>
          <cell r="G23">
            <v>1</v>
          </cell>
          <cell r="H23">
            <v>1</v>
          </cell>
          <cell r="I23">
            <v>1</v>
          </cell>
        </row>
        <row r="24">
          <cell r="B24">
            <v>18.959999999999997</v>
          </cell>
          <cell r="C24" t="str">
            <v>Claims/Policy/Yr</v>
          </cell>
          <cell r="D24">
            <v>64236.479999999989</v>
          </cell>
          <cell r="F24" t="str">
            <v>claims/yr</v>
          </cell>
          <cell r="G24">
            <v>1.1499999999999999</v>
          </cell>
          <cell r="H24">
            <v>0.03</v>
          </cell>
          <cell r="I24">
            <v>0.15</v>
          </cell>
        </row>
        <row r="25">
          <cell r="C25" t="str">
            <v>Percent Claims OCR Scannable</v>
          </cell>
          <cell r="D25">
            <v>0.33</v>
          </cell>
        </row>
        <row r="26">
          <cell r="C26" t="str">
            <v>Percent Claims Data Entry</v>
          </cell>
          <cell r="D26">
            <v>0.33</v>
          </cell>
        </row>
        <row r="27">
          <cell r="C27" t="str">
            <v>Percent Claims Electronically</v>
          </cell>
          <cell r="D27">
            <v>0.33999999999999991</v>
          </cell>
        </row>
        <row r="28">
          <cell r="C28" t="str">
            <v>Available Work Days</v>
          </cell>
          <cell r="D28">
            <v>252</v>
          </cell>
        </row>
        <row r="29">
          <cell r="B29" t="str">
            <v>I =</v>
          </cell>
          <cell r="C29" t="str">
            <v>Incremental Costs</v>
          </cell>
        </row>
        <row r="30">
          <cell r="B30" t="str">
            <v>I</v>
          </cell>
        </row>
        <row r="31">
          <cell r="B31" t="str">
            <v>I</v>
          </cell>
        </row>
        <row r="32">
          <cell r="C32" t="str">
            <v>CLAIMS PROCESSING &amp; CUST SERVICE</v>
          </cell>
        </row>
        <row r="33">
          <cell r="C33" t="str">
            <v>-</v>
          </cell>
        </row>
        <row r="34">
          <cell r="C34" t="str">
            <v>Processors Per Policy</v>
          </cell>
          <cell r="D34">
            <v>925.56080283353003</v>
          </cell>
          <cell r="E34" t="str">
            <v>**</v>
          </cell>
          <cell r="F34">
            <v>3.6604834491995666</v>
          </cell>
          <cell r="G34">
            <v>925.56080283353003</v>
          </cell>
        </row>
        <row r="35">
          <cell r="C35" t="str">
            <v xml:space="preserve"> Additional Staff </v>
          </cell>
          <cell r="D35">
            <v>0.94</v>
          </cell>
          <cell r="E35" t="str">
            <v>**</v>
          </cell>
        </row>
        <row r="36">
          <cell r="C36" t="str">
            <v xml:space="preserve"> Claim Receipts/Processor/Day </v>
          </cell>
          <cell r="G36">
            <v>45.960705009276438</v>
          </cell>
        </row>
        <row r="38">
          <cell r="B38" t="str">
            <v>I</v>
          </cell>
          <cell r="C38" t="str">
            <v xml:space="preserve">  Claims Service Rep      Gr10</v>
          </cell>
          <cell r="D38">
            <v>4.5999999999999996</v>
          </cell>
          <cell r="F38">
            <v>5.0134297520661155</v>
          </cell>
          <cell r="G38" t="str">
            <v>Above</v>
          </cell>
          <cell r="H38" t="str">
            <v xml:space="preserve">ratio FTE's to policies </v>
          </cell>
        </row>
        <row r="39">
          <cell r="C39" t="str">
            <v xml:space="preserve">  Service Advisor         Gr11</v>
          </cell>
          <cell r="D39">
            <v>0.30666666666666664</v>
          </cell>
          <cell r="F39">
            <v>0</v>
          </cell>
          <cell r="G39">
            <v>15</v>
          </cell>
          <cell r="H39" t="str">
            <v xml:space="preserve">clms serv reps to 1 FTE </v>
          </cell>
        </row>
        <row r="40">
          <cell r="C40" t="str">
            <v xml:space="preserve">  Work Distribution          Gr 5</v>
          </cell>
          <cell r="D40">
            <v>0.2688888888888889</v>
          </cell>
          <cell r="F40">
            <v>0.2221957671957672</v>
          </cell>
          <cell r="G40">
            <v>12600</v>
          </cell>
          <cell r="H40" t="str">
            <v>policies to 1 FTE</v>
          </cell>
        </row>
        <row r="41">
          <cell r="C41" t="str">
            <v xml:space="preserve">  Membership Maintenance  Gr10</v>
          </cell>
          <cell r="D41">
            <v>0.43022222222222223</v>
          </cell>
          <cell r="F41">
            <v>0.46888888888888886</v>
          </cell>
          <cell r="G41">
            <v>7875</v>
          </cell>
          <cell r="H41" t="str">
            <v>policies to 1 FTE</v>
          </cell>
        </row>
        <row r="42">
          <cell r="C42" t="str">
            <v xml:space="preserve">  Medical Analyst         Gr 2</v>
          </cell>
          <cell r="D42">
            <v>8.163855421686747E-2</v>
          </cell>
          <cell r="F42">
            <v>0.11396586345381525</v>
          </cell>
          <cell r="G42">
            <v>41500</v>
          </cell>
          <cell r="H42" t="str">
            <v>policies to 1 FTE</v>
          </cell>
        </row>
        <row r="43">
          <cell r="C43" t="str">
            <v xml:space="preserve">  Recovery             Gr 11</v>
          </cell>
          <cell r="D43">
            <v>5.3777777777777779E-2</v>
          </cell>
          <cell r="F43">
            <v>0.18475</v>
          </cell>
          <cell r="G43">
            <v>3</v>
          </cell>
          <cell r="H43" t="str">
            <v>FTE's per 63,000 policies</v>
          </cell>
        </row>
        <row r="44">
          <cell r="C44" t="str">
            <v xml:space="preserve">  Quality Program       Gr 11</v>
          </cell>
          <cell r="D44">
            <v>5.3777777777777779E-2</v>
          </cell>
          <cell r="F44">
            <v>0.46046957671957667</v>
          </cell>
          <cell r="G44">
            <v>6</v>
          </cell>
          <cell r="H44" t="str">
            <v>FTE's per 63,000 policies</v>
          </cell>
        </row>
        <row r="45">
          <cell r="C45" t="str">
            <v xml:space="preserve">  Operations Mgmt - Natl             Gr 7</v>
          </cell>
          <cell r="D45">
            <v>0.19316572958500669</v>
          </cell>
          <cell r="F45">
            <v>0.66607872875471452</v>
          </cell>
          <cell r="G45">
            <v>30</v>
          </cell>
          <cell r="H45" t="str">
            <v>FTE to 1 Mgr</v>
          </cell>
        </row>
        <row r="46">
          <cell r="G46">
            <v>7.1297785770788789</v>
          </cell>
        </row>
        <row r="47">
          <cell r="C47" t="str">
            <v>ADDITIONAL SERVICES:</v>
          </cell>
        </row>
        <row r="48">
          <cell r="B48" t="str">
            <v>I</v>
          </cell>
          <cell r="C48" t="str">
            <v xml:space="preserve">  PPO Benefit Design</v>
          </cell>
          <cell r="D48">
            <v>1</v>
          </cell>
          <cell r="F48">
            <v>0.75201446280991735</v>
          </cell>
          <cell r="G48">
            <v>0.15</v>
          </cell>
          <cell r="H48" t="str">
            <v xml:space="preserve"> addtional effort</v>
          </cell>
        </row>
        <row r="49">
          <cell r="B49" t="str">
            <v>I</v>
          </cell>
          <cell r="C49" t="str">
            <v xml:space="preserve">  POS Benefit Design</v>
          </cell>
          <cell r="D49">
            <v>0</v>
          </cell>
          <cell r="F49">
            <v>0</v>
          </cell>
          <cell r="G49">
            <v>0.28000000000000003</v>
          </cell>
          <cell r="H49" t="str">
            <v xml:space="preserve"> addtional effort</v>
          </cell>
        </row>
        <row r="50">
          <cell r="B50" t="str">
            <v>I</v>
          </cell>
          <cell r="C50" t="str">
            <v xml:space="preserve">  High Inquiry Volumes</v>
          </cell>
          <cell r="F50">
            <v>0</v>
          </cell>
          <cell r="G50">
            <v>1</v>
          </cell>
          <cell r="H50" t="str">
            <v xml:space="preserve"> % inquiry vol &gt; normal </v>
          </cell>
        </row>
        <row r="51">
          <cell r="B51" t="str">
            <v>I</v>
          </cell>
          <cell r="C51" t="str">
            <v xml:space="preserve">  Manual Medicare Processing</v>
          </cell>
          <cell r="F51">
            <v>0</v>
          </cell>
          <cell r="G51">
            <v>1.575</v>
          </cell>
          <cell r="H51" t="str">
            <v xml:space="preserve"> hours/day @ 1000 policies</v>
          </cell>
        </row>
        <row r="52">
          <cell r="B52" t="str">
            <v>I</v>
          </cell>
          <cell r="C52" t="str">
            <v xml:space="preserve">  On-Site Account Visits</v>
          </cell>
          <cell r="D52">
            <v>6.8163370720188904E-3</v>
          </cell>
          <cell r="F52">
            <v>1.3632674144037781E-2</v>
          </cell>
          <cell r="G52">
            <v>2</v>
          </cell>
          <cell r="H52" t="str">
            <v xml:space="preserve"> visits/yr @ $.01 each</v>
          </cell>
        </row>
        <row r="53">
          <cell r="B53" t="str">
            <v>I</v>
          </cell>
          <cell r="C53" t="str">
            <v xml:space="preserve">  Out-State Acct Visits</v>
          </cell>
          <cell r="D53">
            <v>2.5564814424392346E-2</v>
          </cell>
          <cell r="F53">
            <v>0.24793388429752064</v>
          </cell>
          <cell r="G53">
            <v>0.5</v>
          </cell>
          <cell r="H53" t="str">
            <v xml:space="preserve"> # of trips per year per Par Plan</v>
          </cell>
        </row>
        <row r="54">
          <cell r="B54" t="str">
            <v>I</v>
          </cell>
          <cell r="C54" t="str">
            <v xml:space="preserve">  Ind. Policyholder Attention</v>
          </cell>
          <cell r="F54">
            <v>0.2148612750885478</v>
          </cell>
          <cell r="G54">
            <v>1</v>
          </cell>
          <cell r="H54" t="str">
            <v xml:space="preserve"> each indiv policyholder</v>
          </cell>
        </row>
        <row r="55">
          <cell r="B55" t="str">
            <v>I</v>
          </cell>
          <cell r="C55" t="str">
            <v xml:space="preserve">  Special Reports/Mailings</v>
          </cell>
          <cell r="F55">
            <v>0</v>
          </cell>
          <cell r="G55">
            <v>1</v>
          </cell>
          <cell r="H55" t="str">
            <v xml:space="preserve"> each weekly mailing</v>
          </cell>
        </row>
        <row r="56">
          <cell r="B56" t="str">
            <v>I</v>
          </cell>
          <cell r="C56" t="str">
            <v xml:space="preserve">  Mailing Confirmation Letters</v>
          </cell>
          <cell r="F56">
            <v>0</v>
          </cell>
          <cell r="G56">
            <v>0.54</v>
          </cell>
          <cell r="H56" t="str">
            <v xml:space="preserve"> Cost per letter</v>
          </cell>
        </row>
        <row r="57">
          <cell r="B57" t="str">
            <v>I</v>
          </cell>
          <cell r="C57" t="str">
            <v xml:space="preserve">  Run-in Claim Processing</v>
          </cell>
          <cell r="D57">
            <v>1</v>
          </cell>
          <cell r="F57">
            <v>0</v>
          </cell>
          <cell r="G57">
            <v>5000</v>
          </cell>
          <cell r="H57" t="str">
            <v xml:space="preserve"> # of FTE's plus fixed fee</v>
          </cell>
        </row>
        <row r="58">
          <cell r="C58" t="str">
            <v>Additional Services Equal</v>
          </cell>
          <cell r="D58">
            <v>1.127139471902505</v>
          </cell>
          <cell r="F58" t="str">
            <v>FTE</v>
          </cell>
          <cell r="G58">
            <v>1.2284422963400234</v>
          </cell>
        </row>
        <row r="60">
          <cell r="C60" t="str">
            <v>OTHER BCBS PAR PLAN PAYMENTS</v>
          </cell>
        </row>
        <row r="61">
          <cell r="C61" t="str">
            <v>-</v>
          </cell>
        </row>
        <row r="62">
          <cell r="B62" t="str">
            <v>I</v>
          </cell>
          <cell r="C62" t="str">
            <v xml:space="preserve">  ITS OAP Fees</v>
          </cell>
          <cell r="F62">
            <v>6.7691130460448639</v>
          </cell>
          <cell r="G62">
            <v>7.7609999999999992</v>
          </cell>
          <cell r="H62" t="str">
            <v>$5.7 &amp; $11.7 per claim</v>
          </cell>
        </row>
        <row r="63">
          <cell r="B63" t="str">
            <v>I</v>
          </cell>
          <cell r="C63" t="str">
            <v xml:space="preserve">  Plan Surcharge</v>
          </cell>
          <cell r="F63">
            <v>0</v>
          </cell>
          <cell r="G63">
            <v>0</v>
          </cell>
          <cell r="H63" t="str">
            <v xml:space="preserve"> Equalization Formula</v>
          </cell>
        </row>
        <row r="64">
          <cell r="G64">
            <v>6.7691130460448639</v>
          </cell>
        </row>
        <row r="65">
          <cell r="C65" t="str">
            <v>CLAIMS RECEIPT &amp; DATA ENTRY</v>
          </cell>
        </row>
        <row r="66">
          <cell r="C66" t="str">
            <v>-</v>
          </cell>
        </row>
        <row r="67">
          <cell r="B67" t="str">
            <v>I</v>
          </cell>
          <cell r="C67" t="str">
            <v xml:space="preserve">   Mailroom</v>
          </cell>
          <cell r="F67">
            <v>2.4743333333333332E-2</v>
          </cell>
          <cell r="G67">
            <v>2.5733066666666665E-2</v>
          </cell>
          <cell r="H67" t="str">
            <v xml:space="preserve"> Mail receipt</v>
          </cell>
        </row>
        <row r="68">
          <cell r="B68" t="str">
            <v>I</v>
          </cell>
          <cell r="C68" t="str">
            <v xml:space="preserve">   Screening (Sort &amp; DSU)</v>
          </cell>
          <cell r="F68">
            <v>0.185</v>
          </cell>
          <cell r="G68">
            <v>0.19240000000000002</v>
          </cell>
          <cell r="H68" t="str">
            <v xml:space="preserve"> DSU Sorting &amp; Distribution</v>
          </cell>
        </row>
        <row r="69">
          <cell r="B69" t="str">
            <v>I</v>
          </cell>
          <cell r="C69" t="str">
            <v xml:space="preserve">   Microfilming</v>
          </cell>
          <cell r="F69">
            <v>0.14499999999999999</v>
          </cell>
          <cell r="G69">
            <v>0.14560000000000001</v>
          </cell>
          <cell r="H69" t="str">
            <v xml:space="preserve"> Microfilming</v>
          </cell>
        </row>
        <row r="70">
          <cell r="B70" t="str">
            <v>I</v>
          </cell>
          <cell r="C70" t="str">
            <v xml:space="preserve">   OCR Scanning</v>
          </cell>
          <cell r="F70">
            <v>0</v>
          </cell>
          <cell r="G70">
            <v>0.20399999999999999</v>
          </cell>
          <cell r="H70" t="str">
            <v xml:space="preserve"> Optical Scanning</v>
          </cell>
        </row>
        <row r="71">
          <cell r="G71">
            <v>0.3547433333333333</v>
          </cell>
        </row>
        <row r="73">
          <cell r="C73" t="str">
            <v>DATA PROCESSING COSTS</v>
          </cell>
        </row>
        <row r="74">
          <cell r="C74" t="str">
            <v>-</v>
          </cell>
        </row>
        <row r="75">
          <cell r="C75" t="str">
            <v xml:space="preserve">   Data Center - CHIPS</v>
          </cell>
          <cell r="F75">
            <v>0.79455999999999993</v>
          </cell>
          <cell r="G75">
            <v>0.79455999999999993</v>
          </cell>
          <cell r="H75" t="str">
            <v>CHIPS data center costs</v>
          </cell>
        </row>
        <row r="76">
          <cell r="C76" t="str">
            <v xml:space="preserve">   Data Center - Local</v>
          </cell>
          <cell r="F76">
            <v>0.3952</v>
          </cell>
          <cell r="G76">
            <v>0.3952</v>
          </cell>
          <cell r="H76" t="str">
            <v>Other systems data center costs</v>
          </cell>
        </row>
        <row r="77">
          <cell r="B77" t="str">
            <v>CO</v>
          </cell>
          <cell r="C77" t="str">
            <v xml:space="preserve">   CHIPS Application Support</v>
          </cell>
          <cell r="F77">
            <v>0.61255999999999999</v>
          </cell>
          <cell r="G77">
            <v>0.61255999999999999</v>
          </cell>
          <cell r="H77" t="str">
            <v>Corp. CHIPS team (ISD)</v>
          </cell>
        </row>
        <row r="78">
          <cell r="B78" t="str">
            <v>CO</v>
          </cell>
          <cell r="C78" t="str">
            <v xml:space="preserve">   ISD Overhead</v>
          </cell>
          <cell r="F78">
            <v>0.48464000000000002</v>
          </cell>
          <cell r="G78">
            <v>0.48464000000000002</v>
          </cell>
          <cell r="H78" t="str">
            <v>Corp. ISD overhead costs</v>
          </cell>
        </row>
        <row r="79">
          <cell r="C79" t="str">
            <v xml:space="preserve">   Memb/PPR Applictn Support</v>
          </cell>
          <cell r="F79">
            <v>0.17576</v>
          </cell>
          <cell r="G79">
            <v>0.17576</v>
          </cell>
          <cell r="H79" t="str">
            <v>Apps Support team - Memb/PPR</v>
          </cell>
        </row>
        <row r="80">
          <cell r="G80">
            <v>2.46272</v>
          </cell>
        </row>
        <row r="82">
          <cell r="C82" t="str">
            <v>REMITTANCE &amp; EOB</v>
          </cell>
        </row>
        <row r="83">
          <cell r="C83" t="str">
            <v>-</v>
          </cell>
        </row>
        <row r="85">
          <cell r="C85" t="str">
            <v xml:space="preserve">CO Local Provider Remittances </v>
          </cell>
          <cell r="F85">
            <v>5.3836848672486844E-2</v>
          </cell>
          <cell r="G85">
            <v>5.3836848672486844E-2</v>
          </cell>
          <cell r="H85" t="str">
            <v>Local remittance costs</v>
          </cell>
        </row>
        <row r="86">
          <cell r="C86" t="str">
            <v>CO EOB Production &amp; Mailing</v>
          </cell>
          <cell r="F86">
            <v>0.27241445428278344</v>
          </cell>
          <cell r="G86">
            <v>0.27241445428278344</v>
          </cell>
          <cell r="H86" t="str">
            <v>Local EOB production</v>
          </cell>
        </row>
        <row r="87">
          <cell r="B87" t="str">
            <v>I</v>
          </cell>
          <cell r="C87" t="str">
            <v xml:space="preserve">   Capitation Remittances POS</v>
          </cell>
          <cell r="F87">
            <v>0</v>
          </cell>
          <cell r="G87">
            <v>1</v>
          </cell>
          <cell r="H87" t="str">
            <v xml:space="preserve"> Monthly Physician pmt per member</v>
          </cell>
        </row>
        <row r="88">
          <cell r="G88">
            <v>0.32625130295527027</v>
          </cell>
        </row>
        <row r="90">
          <cell r="C90" t="str">
            <v>HEALTH BENEFITS &amp; NETWORK MGMT</v>
          </cell>
        </row>
        <row r="91">
          <cell r="C91" t="str">
            <v>-</v>
          </cell>
        </row>
        <row r="92">
          <cell r="B92" t="str">
            <v>CO</v>
          </cell>
          <cell r="C92" t="str">
            <v xml:space="preserve">  Provider Network Mgmt &amp; HCS</v>
          </cell>
          <cell r="D92">
            <v>0</v>
          </cell>
          <cell r="F92">
            <v>0</v>
          </cell>
          <cell r="G92">
            <v>0.95750000000000002</v>
          </cell>
          <cell r="H92" t="str">
            <v xml:space="preserve"> HCM Network Mgmt Fees</v>
          </cell>
        </row>
        <row r="93">
          <cell r="B93" t="str">
            <v>CO</v>
          </cell>
          <cell r="C93" t="str">
            <v xml:space="preserve">  Provider Network Mgmt PPO</v>
          </cell>
          <cell r="D93">
            <v>0.12780401416765053</v>
          </cell>
          <cell r="F93">
            <v>0.24474468713105077</v>
          </cell>
          <cell r="G93">
            <v>1.915</v>
          </cell>
          <cell r="H93" t="str">
            <v xml:space="preserve"> HCM Network Mgmt Fees</v>
          </cell>
        </row>
        <row r="94">
          <cell r="B94" t="str">
            <v>CO</v>
          </cell>
          <cell r="C94" t="str">
            <v xml:space="preserve">  Provider Network Mgmt POS</v>
          </cell>
          <cell r="D94">
            <v>0</v>
          </cell>
          <cell r="F94">
            <v>0</v>
          </cell>
          <cell r="G94">
            <v>2.8725000000000001</v>
          </cell>
          <cell r="H94" t="str">
            <v xml:space="preserve"> HCM Network Mgmt Fees</v>
          </cell>
        </row>
        <row r="95">
          <cell r="B95" t="str">
            <v>CO</v>
          </cell>
          <cell r="C95" t="str">
            <v xml:space="preserve">  HCM Medical Policy</v>
          </cell>
          <cell r="D95">
            <v>1</v>
          </cell>
          <cell r="F95">
            <v>0.16450000000000001</v>
          </cell>
          <cell r="G95">
            <v>0.16450000000000001</v>
          </cell>
          <cell r="H95" t="str">
            <v xml:space="preserve"> HCM Medical Policy Administration</v>
          </cell>
        </row>
        <row r="96">
          <cell r="B96" t="str">
            <v>I</v>
          </cell>
          <cell r="C96" t="str">
            <v xml:space="preserve">  Benefits Management </v>
          </cell>
          <cell r="D96">
            <v>1</v>
          </cell>
          <cell r="F96">
            <v>0.9</v>
          </cell>
          <cell r="G96">
            <v>0.9</v>
          </cell>
          <cell r="H96" t="str">
            <v>/policy for HCM Managed Benefits</v>
          </cell>
        </row>
        <row r="97">
          <cell r="B97" t="str">
            <v>I</v>
          </cell>
          <cell r="C97" t="str">
            <v xml:space="preserve">  Benefits Management (POS ONLY)</v>
          </cell>
          <cell r="D97">
            <v>0</v>
          </cell>
          <cell r="F97">
            <v>0</v>
          </cell>
          <cell r="G97">
            <v>2.9999999999999996</v>
          </cell>
          <cell r="H97" t="str">
            <v>/policy for HCM Managed Benefits</v>
          </cell>
        </row>
        <row r="98">
          <cell r="B98" t="str">
            <v>I</v>
          </cell>
          <cell r="C98" t="str">
            <v xml:space="preserve">  Managed Mental Health</v>
          </cell>
          <cell r="F98">
            <v>0</v>
          </cell>
          <cell r="G98">
            <v>0.95</v>
          </cell>
          <cell r="H98" t="str">
            <v>/policy for Managed Mental Health</v>
          </cell>
        </row>
        <row r="99">
          <cell r="B99" t="str">
            <v>I</v>
          </cell>
          <cell r="C99" t="str">
            <v xml:space="preserve">  Baby Benefits</v>
          </cell>
          <cell r="F99">
            <v>0</v>
          </cell>
          <cell r="G99">
            <v>0.37</v>
          </cell>
          <cell r="H99" t="str">
            <v>/policy for Baby Benefits</v>
          </cell>
        </row>
        <row r="100">
          <cell r="B100" t="str">
            <v>I</v>
          </cell>
          <cell r="C100" t="str">
            <v xml:space="preserve">  Comprehensive Case Management</v>
          </cell>
          <cell r="F100">
            <v>0</v>
          </cell>
          <cell r="G100">
            <v>0.95</v>
          </cell>
          <cell r="H100" t="str">
            <v>/policy for CCM</v>
          </cell>
        </row>
        <row r="101">
          <cell r="B101" t="str">
            <v>I</v>
          </cell>
          <cell r="C101" t="str">
            <v xml:space="preserve">  Demand Management (Personal Health Advisor)</v>
          </cell>
          <cell r="F101">
            <v>0</v>
          </cell>
          <cell r="G101">
            <v>0.75</v>
          </cell>
          <cell r="H101" t="str">
            <v>/member for PHA</v>
          </cell>
        </row>
        <row r="102">
          <cell r="G102">
            <v>1.3092446871310508</v>
          </cell>
        </row>
        <row r="104">
          <cell r="C104" t="str">
            <v xml:space="preserve">CUSTOMER COMMUNICATIONS </v>
          </cell>
        </row>
        <row r="105">
          <cell r="C105" t="str">
            <v>-</v>
          </cell>
        </row>
        <row r="106">
          <cell r="B106" t="str">
            <v>I</v>
          </cell>
          <cell r="C106" t="str">
            <v xml:space="preserve">   Employee Benefit Booklets</v>
          </cell>
          <cell r="F106">
            <v>0.27083333333333331</v>
          </cell>
          <cell r="G106">
            <v>3250</v>
          </cell>
          <cell r="H106" t="str">
            <v>cost per 1,000 policies</v>
          </cell>
        </row>
        <row r="107">
          <cell r="G107">
            <v>0.27083333333333331</v>
          </cell>
        </row>
        <row r="108">
          <cell r="C108" t="str">
            <v>PRESCRIPTION DRUG PROGRAMS</v>
          </cell>
        </row>
        <row r="109">
          <cell r="C109" t="str">
            <v>-</v>
          </cell>
        </row>
        <row r="111">
          <cell r="B111" t="str">
            <v>I</v>
          </cell>
          <cell r="C111" t="str">
            <v xml:space="preserve">PAID Drug Card </v>
          </cell>
          <cell r="D111">
            <v>0.39</v>
          </cell>
          <cell r="F111">
            <v>0.62580000000000002</v>
          </cell>
          <cell r="G111">
            <v>0.15</v>
          </cell>
          <cell r="H111" t="str">
            <v>PAID cost/claim incl HCM mgmt</v>
          </cell>
        </row>
        <row r="112">
          <cell r="G112">
            <v>0.62580000000000002</v>
          </cell>
        </row>
        <row r="114">
          <cell r="C114" t="str">
            <v>ACCOUNT MANAGEMENT &amp; REPORTING</v>
          </cell>
        </row>
        <row r="115">
          <cell r="C115" t="str">
            <v>-</v>
          </cell>
        </row>
        <row r="116">
          <cell r="C116" t="str">
            <v>Mktg Account Mgmt                Gr 6</v>
          </cell>
          <cell r="D116">
            <v>8.3333333333333329E-2</v>
          </cell>
          <cell r="F116">
            <v>0.26749003837072016</v>
          </cell>
          <cell r="G116">
            <v>0.9</v>
          </cell>
          <cell r="H116" t="str">
            <v xml:space="preserve"> of effort @ 1 for every 12 accts</v>
          </cell>
        </row>
        <row r="117">
          <cell r="C117" t="str">
            <v>Mktg Serv Consultant           Gr 2</v>
          </cell>
          <cell r="D117">
            <v>8.3333333333333329E-2</v>
          </cell>
          <cell r="F117">
            <v>0.10469856847697757</v>
          </cell>
          <cell r="G117">
            <v>0.9</v>
          </cell>
          <cell r="H117" t="str">
            <v xml:space="preserve"> of effort @ 1 for every 12 accts</v>
          </cell>
        </row>
        <row r="118">
          <cell r="C118" t="str">
            <v>Renewal Business Incentives</v>
          </cell>
          <cell r="D118">
            <v>1250</v>
          </cell>
          <cell r="F118">
            <v>3.0745769382133015E-2</v>
          </cell>
          <cell r="G118">
            <v>1</v>
          </cell>
          <cell r="H118" t="str">
            <v xml:space="preserve"> medical 100% Dental only 15% Drug only 10%</v>
          </cell>
        </row>
        <row r="119">
          <cell r="C119" t="str">
            <v>Group Financial Reporting</v>
          </cell>
          <cell r="D119">
            <v>50</v>
          </cell>
          <cell r="F119">
            <v>0.19096172766627309</v>
          </cell>
          <cell r="G119">
            <v>7763.74</v>
          </cell>
          <cell r="H119" t="str">
            <v xml:space="preserve"> cost per customer</v>
          </cell>
        </row>
        <row r="120">
          <cell r="C120" t="str">
            <v>Financial Reporting DP Costs</v>
          </cell>
          <cell r="F120">
            <v>0.22</v>
          </cell>
          <cell r="G120">
            <v>0.22</v>
          </cell>
          <cell r="H120" t="str">
            <v xml:space="preserve"> data center utilization costs</v>
          </cell>
        </row>
        <row r="121">
          <cell r="B121" t="str">
            <v>I</v>
          </cell>
          <cell r="C121" t="str">
            <v>Data Trend</v>
          </cell>
          <cell r="F121">
            <v>9.8386462022825652E-2</v>
          </cell>
          <cell r="G121">
            <v>4000</v>
          </cell>
          <cell r="H121" t="str">
            <v xml:space="preserve"> HMC cost per report</v>
          </cell>
        </row>
        <row r="122">
          <cell r="C122" t="str">
            <v>Utilization Reporting</v>
          </cell>
          <cell r="D122">
            <v>2</v>
          </cell>
          <cell r="F122">
            <v>1.6736191147717124E-2</v>
          </cell>
          <cell r="G122">
            <v>340.21329365079367</v>
          </cell>
          <cell r="H122" t="str">
            <v xml:space="preserve"> /day of effort</v>
          </cell>
        </row>
        <row r="123">
          <cell r="C123" t="str">
            <v>Underwriting Services</v>
          </cell>
          <cell r="D123">
            <v>60</v>
          </cell>
          <cell r="F123">
            <v>0.21546184245047884</v>
          </cell>
          <cell r="G123">
            <v>8759.8166666666675</v>
          </cell>
          <cell r="H123" t="str">
            <v xml:space="preserve"> cost per customer</v>
          </cell>
        </row>
        <row r="124">
          <cell r="C124" t="str">
            <v>Par Plan Mgmt/Ad Hoc Reprting</v>
          </cell>
          <cell r="F124">
            <v>0.15229097222222224</v>
          </cell>
          <cell r="G124">
            <v>1.8274916666666667</v>
          </cell>
          <cell r="H124" t="str">
            <v xml:space="preserve"> cost per contract</v>
          </cell>
        </row>
        <row r="125">
          <cell r="C125" t="str">
            <v>Control Interplan Coordination</v>
          </cell>
          <cell r="D125">
            <v>32</v>
          </cell>
          <cell r="F125">
            <v>0.36087104814377541</v>
          </cell>
          <cell r="G125">
            <v>458.48666666666668</v>
          </cell>
          <cell r="H125" t="str">
            <v xml:space="preserve"> cost per Par Plan</v>
          </cell>
        </row>
        <row r="126">
          <cell r="C126" t="str">
            <v>CHIPS Membership Renewal</v>
          </cell>
          <cell r="F126">
            <v>1.5987800078709171E-2</v>
          </cell>
          <cell r="G126">
            <v>650</v>
          </cell>
          <cell r="H126" t="str">
            <v>per group renewal</v>
          </cell>
        </row>
        <row r="127">
          <cell r="C127" t="str">
            <v>CHIPS Benefit Structure Maint</v>
          </cell>
          <cell r="D127">
            <v>1</v>
          </cell>
          <cell r="F127">
            <v>4.9193231011412835E-3</v>
          </cell>
          <cell r="G127">
            <v>200</v>
          </cell>
          <cell r="H127" t="str">
            <v>per group renewal</v>
          </cell>
        </row>
        <row r="128">
          <cell r="C128" t="str">
            <v># of Subgroups - Renewal</v>
          </cell>
          <cell r="D128">
            <v>75</v>
          </cell>
          <cell r="F128">
            <v>0</v>
          </cell>
          <cell r="G128">
            <v>3</v>
          </cell>
          <cell r="H128" t="str">
            <v xml:space="preserve"> # of new subgroups (cost ea &gt;30)</v>
          </cell>
        </row>
        <row r="129">
          <cell r="G129">
            <v>1.2756153668331429</v>
          </cell>
        </row>
        <row r="130">
          <cell r="C130" t="str">
            <v>BUSINESS ACQUISITION &amp; CONVERSION</v>
          </cell>
        </row>
        <row r="131">
          <cell r="C131" t="str">
            <v>-</v>
          </cell>
        </row>
        <row r="132">
          <cell r="C132" t="str">
            <v>Proposal Production</v>
          </cell>
          <cell r="D132">
            <v>50</v>
          </cell>
          <cell r="F132">
            <v>0.11706759149940969</v>
          </cell>
          <cell r="G132">
            <v>4759.5</v>
          </cell>
          <cell r="H132" t="str">
            <v xml:space="preserve"> cost per customer</v>
          </cell>
        </row>
        <row r="133">
          <cell r="C133" t="str">
            <v>National Proposal</v>
          </cell>
          <cell r="D133">
            <v>1</v>
          </cell>
          <cell r="F133">
            <v>1.475796930342385E-2</v>
          </cell>
          <cell r="G133">
            <v>600</v>
          </cell>
          <cell r="H133" t="str">
            <v>cost per number of groups</v>
          </cell>
        </row>
        <row r="134">
          <cell r="C134" t="str">
            <v>Plastic ID Card Distribution</v>
          </cell>
          <cell r="D134">
            <v>0.78</v>
          </cell>
          <cell r="F134">
            <v>0</v>
          </cell>
          <cell r="G134">
            <v>0.3</v>
          </cell>
          <cell r="H134" t="str">
            <v xml:space="preserve"> cost/ID Card</v>
          </cell>
        </row>
        <row r="135">
          <cell r="C135" t="str">
            <v>Paper ID Card Distribution</v>
          </cell>
          <cell r="D135">
            <v>0.52</v>
          </cell>
          <cell r="F135">
            <v>8.2333333333333328E-2</v>
          </cell>
          <cell r="G135">
            <v>0.52</v>
          </cell>
          <cell r="H135" t="str">
            <v xml:space="preserve"> cost/ID Card</v>
          </cell>
        </row>
        <row r="136">
          <cell r="C136" t="str">
            <v>Customized ID Cards - CHIPS</v>
          </cell>
          <cell r="F136">
            <v>0</v>
          </cell>
          <cell r="G136">
            <v>1650</v>
          </cell>
          <cell r="H136" t="str">
            <v xml:space="preserve"> cost ID Card design</v>
          </cell>
        </row>
        <row r="137">
          <cell r="C137" t="str">
            <v># of Subgroups - New Group</v>
          </cell>
          <cell r="D137">
            <v>75</v>
          </cell>
          <cell r="F137">
            <v>0</v>
          </cell>
          <cell r="G137">
            <v>0</v>
          </cell>
          <cell r="H137" t="str">
            <v xml:space="preserve"> # of new subgroups @ $X ea</v>
          </cell>
        </row>
        <row r="138">
          <cell r="G138">
            <v>0.21415889413616684</v>
          </cell>
        </row>
        <row r="139">
          <cell r="C139" t="str">
            <v>OVERHEAD</v>
          </cell>
        </row>
        <row r="140">
          <cell r="C140" t="str">
            <v>-</v>
          </cell>
        </row>
        <row r="141">
          <cell r="C141" t="str">
            <v>CHIPS Testing - Control/Par</v>
          </cell>
          <cell r="F141">
            <v>3.1272839714398155E-2</v>
          </cell>
          <cell r="G141">
            <v>1271.4285714285713</v>
          </cell>
          <cell r="H141" t="str">
            <v xml:space="preserve"> cost per account</v>
          </cell>
        </row>
        <row r="142">
          <cell r="C142" t="str">
            <v>Natl Systems Supprt Staff CHIPS</v>
          </cell>
          <cell r="F142">
            <v>1.4930145611963793E-2</v>
          </cell>
          <cell r="G142">
            <v>607</v>
          </cell>
          <cell r="H142" t="str">
            <v xml:space="preserve"> cost per account</v>
          </cell>
        </row>
        <row r="143">
          <cell r="C143" t="str">
            <v>Major Accts Acquisition Costs</v>
          </cell>
          <cell r="F143">
            <v>0.94339622641509435</v>
          </cell>
          <cell r="G143">
            <v>0.94339622641509435</v>
          </cell>
          <cell r="H143" t="str">
            <v xml:space="preserve"> per policy</v>
          </cell>
        </row>
        <row r="144">
          <cell r="C144" t="str">
            <v>MABU Administration</v>
          </cell>
          <cell r="F144">
            <v>1.0220125786163521</v>
          </cell>
          <cell r="G144">
            <v>1.0220125786163521</v>
          </cell>
          <cell r="H144" t="str">
            <v>COO,VP's,HR,COM,etc.</v>
          </cell>
        </row>
        <row r="145">
          <cell r="C145" t="str">
            <v>BCA Dues</v>
          </cell>
          <cell r="F145">
            <v>2.0448642266824087E-2</v>
          </cell>
          <cell r="G145">
            <v>0.16</v>
          </cell>
          <cell r="H145" t="str">
            <v>Dues on Va policies</v>
          </cell>
        </row>
        <row r="146">
          <cell r="C146" t="str">
            <v>Corporate Mgmt Fee</v>
          </cell>
          <cell r="F146">
            <v>3.9435553128689498</v>
          </cell>
          <cell r="G146">
            <v>5.45</v>
          </cell>
          <cell r="H146" t="str">
            <v>Mgmt fee for ALL policies</v>
          </cell>
          <cell r="I146">
            <v>0.69653187721369536</v>
          </cell>
        </row>
        <row r="147">
          <cell r="G147">
            <v>5.9756157454935828</v>
          </cell>
        </row>
        <row r="148">
          <cell r="F148" t="str">
            <v>------</v>
          </cell>
        </row>
        <row r="149">
          <cell r="C149" t="str">
            <v>FULLY LOADED COST ESTIMATE</v>
          </cell>
          <cell r="F149">
            <v>28.345250958909467</v>
          </cell>
        </row>
        <row r="150">
          <cell r="C150" t="str">
            <v>I - Incremental Costs</v>
          </cell>
        </row>
        <row r="152">
          <cell r="C152" t="str">
            <v>COST COMPONENTS:</v>
          </cell>
        </row>
        <row r="153">
          <cell r="C153" t="str">
            <v xml:space="preserve">  Par Plan Fees</v>
          </cell>
          <cell r="F153">
            <v>6.7691130460448639</v>
          </cell>
        </row>
        <row r="154">
          <cell r="C154" t="str">
            <v xml:space="preserve">  Other Incremental Costs</v>
          </cell>
          <cell r="F154">
            <v>8.4916351770956311</v>
          </cell>
        </row>
        <row r="155">
          <cell r="F155" t="str">
            <v>-----</v>
          </cell>
        </row>
        <row r="156">
          <cell r="C156" t="str">
            <v xml:space="preserve">    Sub-Total Incremental Costs</v>
          </cell>
          <cell r="F156">
            <v>15.260748223140496</v>
          </cell>
        </row>
        <row r="157">
          <cell r="C157" t="str">
            <v xml:space="preserve">    Fixed Costs</v>
          </cell>
          <cell r="F157">
            <v>7.6345027357689688</v>
          </cell>
        </row>
        <row r="158">
          <cell r="C158" t="str">
            <v xml:space="preserve">    Corporate Mgmt Fee</v>
          </cell>
          <cell r="F158">
            <v>5.45</v>
          </cell>
        </row>
        <row r="159">
          <cell r="F159" t="str">
            <v>-----</v>
          </cell>
        </row>
        <row r="160">
          <cell r="C160" t="str">
            <v>TOTAL</v>
          </cell>
          <cell r="F160">
            <v>28.345250958909464</v>
          </cell>
        </row>
        <row r="161">
          <cell r="F161" t="str">
            <v>=====</v>
          </cell>
        </row>
        <row r="181">
          <cell r="F181">
            <v>44310</v>
          </cell>
        </row>
        <row r="189">
          <cell r="F189">
            <v>164241</v>
          </cell>
        </row>
        <row r="190">
          <cell r="F190">
            <v>99644</v>
          </cell>
        </row>
        <row r="194">
          <cell r="F194">
            <v>90337</v>
          </cell>
        </row>
        <row r="196">
          <cell r="F196">
            <v>68773</v>
          </cell>
        </row>
        <row r="198">
          <cell r="F198">
            <v>56755</v>
          </cell>
        </row>
        <row r="212">
          <cell r="C212">
            <v>1</v>
          </cell>
          <cell r="F212">
            <v>4.3499999999999996</v>
          </cell>
        </row>
        <row r="213">
          <cell r="C213">
            <v>2999</v>
          </cell>
          <cell r="E213">
            <v>4.3499999999999996</v>
          </cell>
          <cell r="F213">
            <v>3.25</v>
          </cell>
        </row>
        <row r="214">
          <cell r="C214">
            <v>5999</v>
          </cell>
          <cell r="E214">
            <v>3.25</v>
          </cell>
          <cell r="F214">
            <v>2.25</v>
          </cell>
        </row>
        <row r="215">
          <cell r="C215">
            <v>10999</v>
          </cell>
          <cell r="E215">
            <v>2.25</v>
          </cell>
          <cell r="F215">
            <v>1.5</v>
          </cell>
        </row>
        <row r="217">
          <cell r="C217">
            <v>1</v>
          </cell>
          <cell r="E217">
            <v>0</v>
          </cell>
          <cell r="F217">
            <v>0</v>
          </cell>
        </row>
        <row r="218">
          <cell r="C218">
            <v>49</v>
          </cell>
          <cell r="E218">
            <v>750</v>
          </cell>
          <cell r="F218">
            <v>750</v>
          </cell>
        </row>
        <row r="219">
          <cell r="C219">
            <v>999</v>
          </cell>
          <cell r="E219">
            <v>1000</v>
          </cell>
          <cell r="F219">
            <v>1000</v>
          </cell>
        </row>
        <row r="220">
          <cell r="C220">
            <v>2999</v>
          </cell>
          <cell r="E220">
            <v>1250</v>
          </cell>
          <cell r="F220">
            <v>1250</v>
          </cell>
        </row>
      </sheetData>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Mature Calcs"/>
      <sheetName val="First Year Calcs"/>
      <sheetName val="Group Input"/>
      <sheetName val="UA250-PRO"/>
      <sheetName val="Rates250-PRO"/>
      <sheetName val="UA250-ALT"/>
      <sheetName val="Rates250-ALT"/>
      <sheetName val="Charges250_Alt"/>
      <sheetName val="UA1000"/>
      <sheetName val="UA1000First"/>
      <sheetName val="Rates1000Mature"/>
      <sheetName val="Rates1000First"/>
      <sheetName val="Charges1000"/>
      <sheetName val="Savings Pro Under 250"/>
      <sheetName val="Savings Pro Over 250"/>
      <sheetName val="Savings Alt Over 250"/>
      <sheetName val="Savings Alt Under 250"/>
      <sheetName val="IBNR Cap Rates"/>
      <sheetName val="Cover"/>
      <sheetName val="Release Form"/>
      <sheetName val="Assumptions"/>
      <sheetName val="Glossary"/>
      <sheetName val="Sales Codes"/>
      <sheetName val="Keyed"/>
      <sheetName val="Export"/>
      <sheetName val="hidfac"/>
    </sheetNames>
    <sheetDataSet>
      <sheetData sheetId="0" refreshError="1"/>
      <sheetData sheetId="1" refreshError="1">
        <row r="3">
          <cell r="E3">
            <v>60000</v>
          </cell>
        </row>
        <row r="4">
          <cell r="E4">
            <v>0</v>
          </cell>
        </row>
        <row r="17">
          <cell r="I17">
            <v>2201</v>
          </cell>
        </row>
        <row r="40">
          <cell r="I40">
            <v>0</v>
          </cell>
        </row>
        <row r="41">
          <cell r="I41">
            <v>0</v>
          </cell>
        </row>
        <row r="42">
          <cell r="I42">
            <v>0</v>
          </cell>
        </row>
        <row r="51">
          <cell r="I51">
            <v>59427</v>
          </cell>
        </row>
        <row r="53">
          <cell r="I53">
            <v>0</v>
          </cell>
        </row>
        <row r="55">
          <cell r="I55">
            <v>13496</v>
          </cell>
        </row>
        <row r="57">
          <cell r="I57">
            <v>0</v>
          </cell>
        </row>
        <row r="65">
          <cell r="I65">
            <v>0</v>
          </cell>
        </row>
        <row r="66">
          <cell r="I66">
            <v>0</v>
          </cell>
        </row>
        <row r="71">
          <cell r="I71">
            <v>0</v>
          </cell>
        </row>
        <row r="77">
          <cell r="I77">
            <v>0</v>
          </cell>
        </row>
        <row r="78">
          <cell r="I78">
            <v>0</v>
          </cell>
        </row>
        <row r="95">
          <cell r="I95">
            <v>0</v>
          </cell>
        </row>
      </sheetData>
      <sheetData sheetId="2" refreshError="1">
        <row r="55">
          <cell r="I55">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row r="248">
          <cell r="B248" t="str">
            <v>PRO</v>
          </cell>
        </row>
        <row r="262">
          <cell r="C262" t="str">
            <v>March 31, 2002</v>
          </cell>
        </row>
        <row r="270">
          <cell r="C270" t="str">
            <v>10/1/02 through 9/30/03</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PPO Rates"/>
      <sheetName val="AllCarriers"/>
      <sheetName val="DEN$50$1000"/>
      <sheetName val="Basic Life"/>
      <sheetName val="STD"/>
      <sheetName val="LTD "/>
    </sheetNames>
    <sheetDataSet>
      <sheetData sheetId="0" refreshError="1">
        <row r="9">
          <cell r="A9" t="str">
            <v>BELLWOOD</v>
          </cell>
        </row>
      </sheetData>
      <sheetData sheetId="1"/>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itchBoard"/>
      <sheetName val="CATS Main"/>
      <sheetName val="Main"/>
      <sheetName val="General"/>
      <sheetName val="Option1"/>
      <sheetName val="Option2"/>
      <sheetName val="Option3"/>
      <sheetName val="Option4"/>
      <sheetName val="Calcs"/>
      <sheetName val="First Year Calcs"/>
      <sheetName val="P&amp;L"/>
      <sheetName val="Strategy"/>
      <sheetName val="Internal"/>
      <sheetName val="Rate Review"/>
      <sheetName val="Rate Sheet"/>
      <sheetName val="RUA Pros 250"/>
      <sheetName val="RUA_UA"/>
      <sheetName val="IBNR Cap Rates"/>
      <sheetName val="Savings Summary"/>
      <sheetName val="Savings Under 250"/>
      <sheetName val="Savings Over 250"/>
      <sheetName val="Charges"/>
      <sheetName val="Min Prem Rate Calcs"/>
      <sheetName val="GlossarySelfInsured"/>
      <sheetName val="GlossaryFullyInsured"/>
      <sheetName val="Assumptions"/>
      <sheetName val="Vision"/>
      <sheetName val="Acct Code Search"/>
      <sheetName val="External Self Insured"/>
      <sheetName val="External Fully Insured"/>
      <sheetName val="Anthem Cover"/>
      <sheetName val="Whole Case Cover"/>
      <sheetName val="PE Cover"/>
      <sheetName val="PR Cover"/>
      <sheetName val="HK Cover"/>
      <sheetName val="Codes"/>
      <sheetName val="Hidfac"/>
      <sheetName val="Access Import"/>
      <sheetName val="Access Export"/>
      <sheetName val="RUA_UA Review"/>
      <sheetName val="Access Import (2)"/>
      <sheetName val="P&amp;L New"/>
      <sheetName val="Notes"/>
      <sheetName val="excel"/>
    </sheetNames>
    <sheetDataSet>
      <sheetData sheetId="0"/>
      <sheetData sheetId="1"/>
      <sheetData sheetId="2"/>
      <sheetData sheetId="3">
        <row r="6">
          <cell r="I6" t="str">
            <v>00780</v>
          </cell>
        </row>
        <row r="7">
          <cell r="D7" t="str">
            <v>1000+</v>
          </cell>
        </row>
        <row r="8">
          <cell r="D8" t="str">
            <v>CATS</v>
          </cell>
        </row>
      </sheetData>
      <sheetData sheetId="4">
        <row r="3">
          <cell r="A3" t="str">
            <v>SECTION 1:  CLAIMS, PREMIUM, AND ENROLLMENT</v>
          </cell>
        </row>
        <row r="4">
          <cell r="A4" t="str">
            <v>EXPERIENCE CLAIMS</v>
          </cell>
        </row>
        <row r="5">
          <cell r="A5" t="str">
            <v>Time Period:</v>
          </cell>
          <cell r="B5" t="str">
            <v>Facility Covered</v>
          </cell>
          <cell r="C5" t="str">
            <v>Claims Net Facility 100% Disc.</v>
          </cell>
          <cell r="D5" t="str">
            <v>Claims Net  Margined Discount</v>
          </cell>
          <cell r="E5" t="str">
            <v>Capitation</v>
          </cell>
          <cell r="F5" t="str">
            <v>Provider Incentive</v>
          </cell>
          <cell r="G5" t="str">
            <v>Physician Net</v>
          </cell>
          <cell r="H5" t="str">
            <v>Drug</v>
          </cell>
          <cell r="I5" t="str">
            <v>Vision  Capitation</v>
          </cell>
        </row>
        <row r="6">
          <cell r="A6" t="str">
            <v>02/02 -01/03</v>
          </cell>
          <cell r="B6">
            <v>0</v>
          </cell>
          <cell r="C6">
            <v>0</v>
          </cell>
          <cell r="D6">
            <v>0</v>
          </cell>
          <cell r="E6">
            <v>0</v>
          </cell>
          <cell r="F6">
            <v>0</v>
          </cell>
          <cell r="G6">
            <v>0</v>
          </cell>
          <cell r="H6">
            <v>0</v>
          </cell>
          <cell r="I6">
            <v>0</v>
          </cell>
          <cell r="J6">
            <v>0</v>
          </cell>
        </row>
        <row r="7">
          <cell r="A7" t="str">
            <v>02/01 -01/02</v>
          </cell>
          <cell r="B7">
            <v>0</v>
          </cell>
          <cell r="C7">
            <v>0</v>
          </cell>
          <cell r="D7">
            <v>0</v>
          </cell>
          <cell r="E7">
            <v>0</v>
          </cell>
          <cell r="F7">
            <v>0</v>
          </cell>
          <cell r="G7">
            <v>0</v>
          </cell>
          <cell r="H7">
            <v>0</v>
          </cell>
          <cell r="I7">
            <v>0</v>
          </cell>
          <cell r="J7">
            <v>0</v>
          </cell>
        </row>
        <row r="8">
          <cell r="A8" t="str">
            <v>01/00 -12/00</v>
          </cell>
          <cell r="B8">
            <v>0</v>
          </cell>
          <cell r="C8">
            <v>0</v>
          </cell>
          <cell r="D8">
            <v>0</v>
          </cell>
          <cell r="E8">
            <v>0</v>
          </cell>
          <cell r="F8">
            <v>0</v>
          </cell>
          <cell r="G8">
            <v>0</v>
          </cell>
          <cell r="H8">
            <v>0</v>
          </cell>
          <cell r="I8">
            <v>0</v>
          </cell>
          <cell r="J8">
            <v>0</v>
          </cell>
        </row>
        <row r="9">
          <cell r="B9" t="str">
            <v>ECD At Margined Discount</v>
          </cell>
          <cell r="C9" t="str">
            <v>Drug ECD</v>
          </cell>
          <cell r="D9" t="str">
            <v>Physician Savings</v>
          </cell>
          <cell r="E9" t="str">
            <v>ITS Fees</v>
          </cell>
          <cell r="F9" t="str">
            <v>Capitation</v>
          </cell>
          <cell r="G9" t="str">
            <v>Contracts Over SSL</v>
          </cell>
          <cell r="H9" t="str">
            <v>Premium</v>
          </cell>
        </row>
        <row r="10">
          <cell r="A10" t="str">
            <v>02/02 -01/03</v>
          </cell>
          <cell r="B10">
            <v>0</v>
          </cell>
          <cell r="C10">
            <v>0</v>
          </cell>
          <cell r="D10">
            <v>0</v>
          </cell>
          <cell r="E10">
            <v>0</v>
          </cell>
          <cell r="F10">
            <v>0</v>
          </cell>
          <cell r="G10">
            <v>0</v>
          </cell>
          <cell r="H10">
            <v>0</v>
          </cell>
        </row>
        <row r="11">
          <cell r="A11" t="str">
            <v>02/01 -01/02</v>
          </cell>
          <cell r="B11">
            <v>0</v>
          </cell>
          <cell r="C11">
            <v>0</v>
          </cell>
          <cell r="D11">
            <v>0</v>
          </cell>
          <cell r="H11">
            <v>0</v>
          </cell>
        </row>
        <row r="12">
          <cell r="A12" t="str">
            <v>01/00 -12/00</v>
          </cell>
          <cell r="B12">
            <v>0</v>
          </cell>
          <cell r="C12">
            <v>0</v>
          </cell>
          <cell r="D12">
            <v>0</v>
          </cell>
          <cell r="H12">
            <v>0</v>
          </cell>
        </row>
        <row r="14">
          <cell r="A14" t="str">
            <v>TRS EXPECTED CLAIMS</v>
          </cell>
        </row>
        <row r="15">
          <cell r="A15" t="str">
            <v>TRS Expected Claims PCPM</v>
          </cell>
          <cell r="D15" t="str">
            <v>Medical</v>
          </cell>
          <cell r="E15" t="str">
            <v>Drug</v>
          </cell>
        </row>
        <row r="16">
          <cell r="D16">
            <v>0</v>
          </cell>
          <cell r="E16">
            <v>0</v>
          </cell>
        </row>
        <row r="18">
          <cell r="A18" t="str">
            <v>SECTION 1:  PROPOSAL CLAIMS AND ENROLLMENT</v>
          </cell>
        </row>
        <row r="19">
          <cell r="A19" t="str">
            <v>EXPERIENCE CLAIMS</v>
          </cell>
        </row>
        <row r="20">
          <cell r="B20" t="str">
            <v>Medical Annual Dollars</v>
          </cell>
          <cell r="C20" t="str">
            <v>% 100% Facility Savings</v>
          </cell>
          <cell r="D20" t="str">
            <v>% Facility Discount Retained</v>
          </cell>
          <cell r="E20" t="str">
            <v>% Physician Savings</v>
          </cell>
          <cell r="F20" t="str">
            <v>ITS Access Fees</v>
          </cell>
          <cell r="G20" t="str">
            <v>Drug Annual Dollars</v>
          </cell>
          <cell r="H20" t="str">
            <v>Capitation PCPM</v>
          </cell>
        </row>
        <row r="21">
          <cell r="B21">
            <v>0</v>
          </cell>
          <cell r="C21">
            <v>0</v>
          </cell>
          <cell r="D21">
            <v>0</v>
          </cell>
          <cell r="E21">
            <v>0</v>
          </cell>
          <cell r="F21">
            <v>0</v>
          </cell>
          <cell r="G21">
            <v>0</v>
          </cell>
          <cell r="H21">
            <v>0</v>
          </cell>
        </row>
        <row r="23">
          <cell r="A23" t="str">
            <v>TRS EXPECTED CLAIMS</v>
          </cell>
        </row>
        <row r="24">
          <cell r="A24" t="str">
            <v>Composite VA &amp; OOA Network Discount</v>
          </cell>
          <cell r="E24" t="str">
            <v>Building Claims to Covered</v>
          </cell>
          <cell r="G24" t="str">
            <v>Medical</v>
          </cell>
          <cell r="H24" t="str">
            <v>Drug</v>
          </cell>
          <cell r="I24" t="str">
            <v>Input</v>
          </cell>
        </row>
        <row r="25">
          <cell r="A25" t="str">
            <v>IP Facility</v>
          </cell>
          <cell r="C25">
            <v>0</v>
          </cell>
          <cell r="E25" t="str">
            <v>Total FFS claims (Net)</v>
          </cell>
          <cell r="G25">
            <v>0</v>
          </cell>
          <cell r="H25">
            <v>0</v>
          </cell>
          <cell r="I25" t="str">
            <v>Percentages</v>
          </cell>
        </row>
        <row r="26">
          <cell r="A26" t="str">
            <v>OP Facility</v>
          </cell>
          <cell r="C26">
            <v>0</v>
          </cell>
        </row>
        <row r="27">
          <cell r="A27" t="str">
            <v>Professional/Other</v>
          </cell>
          <cell r="C27">
            <v>0</v>
          </cell>
          <cell r="E27" t="str">
            <v>Facility Discount</v>
          </cell>
          <cell r="G27">
            <v>0</v>
          </cell>
          <cell r="H27">
            <v>0</v>
          </cell>
          <cell r="I27">
            <v>0</v>
          </cell>
        </row>
        <row r="28">
          <cell r="A28" t="str">
            <v>Drug</v>
          </cell>
          <cell r="C28">
            <v>0</v>
          </cell>
          <cell r="E28" t="str">
            <v>Professional Discount</v>
          </cell>
          <cell r="G28">
            <v>0</v>
          </cell>
          <cell r="H28">
            <v>0</v>
          </cell>
          <cell r="I28">
            <v>0</v>
          </cell>
        </row>
        <row r="29">
          <cell r="A29" t="str">
            <v>Expected Claims PCPM - Net Discounts</v>
          </cell>
          <cell r="E29" t="str">
            <v>Drug</v>
          </cell>
          <cell r="G29">
            <v>0</v>
          </cell>
          <cell r="H29">
            <v>0</v>
          </cell>
          <cell r="I29">
            <v>0</v>
          </cell>
        </row>
        <row r="30">
          <cell r="A30" t="str">
            <v>Inpatient facility</v>
          </cell>
          <cell r="C30">
            <v>0</v>
          </cell>
          <cell r="E30" t="str">
            <v>Total Discount</v>
          </cell>
          <cell r="G30">
            <v>0</v>
          </cell>
          <cell r="H30">
            <v>0</v>
          </cell>
        </row>
        <row r="31">
          <cell r="A31" t="str">
            <v>Outpatient facility</v>
          </cell>
          <cell r="C31">
            <v>0</v>
          </cell>
          <cell r="E31" t="str">
            <v xml:space="preserve"> Facility Discount Retained</v>
          </cell>
          <cell r="G31">
            <v>0</v>
          </cell>
          <cell r="H31">
            <v>0</v>
          </cell>
          <cell r="I31">
            <v>0</v>
          </cell>
        </row>
        <row r="32">
          <cell r="A32" t="str">
            <v>Facility total</v>
          </cell>
          <cell r="C32">
            <v>0</v>
          </cell>
          <cell r="E32" t="str">
            <v>Covered charges</v>
          </cell>
          <cell r="G32">
            <v>0</v>
          </cell>
          <cell r="H32">
            <v>0</v>
          </cell>
        </row>
        <row r="33">
          <cell r="A33" t="str">
            <v>FFS Prof &amp; Other</v>
          </cell>
          <cell r="C33">
            <v>0</v>
          </cell>
        </row>
        <row r="34">
          <cell r="A34" t="str">
            <v>Facility Discount Retained</v>
          </cell>
          <cell r="C34">
            <v>0</v>
          </cell>
        </row>
        <row r="35">
          <cell r="A35" t="str">
            <v>Claims Add-ons:</v>
          </cell>
          <cell r="C35">
            <v>0</v>
          </cell>
          <cell r="G35" t="str">
            <v>Medical:  TRS  Exp  Claims PCPM</v>
          </cell>
          <cell r="H35">
            <v>0</v>
          </cell>
        </row>
        <row r="36">
          <cell r="A36" t="str">
            <v xml:space="preserve">   Medical Subtotal</v>
          </cell>
          <cell r="C36">
            <v>0</v>
          </cell>
          <cell r="G36" t="str">
            <v>Drug:       TRS  Exp  Claims PCPM</v>
          </cell>
          <cell r="H36">
            <v>0</v>
          </cell>
        </row>
        <row r="37">
          <cell r="A37" t="str">
            <v>Drug</v>
          </cell>
          <cell r="C37">
            <v>0</v>
          </cell>
        </row>
        <row r="38">
          <cell r="A38" t="str">
            <v xml:space="preserve">   Total FFS claims</v>
          </cell>
          <cell r="C38">
            <v>0</v>
          </cell>
        </row>
        <row r="44">
          <cell r="A44" t="str">
            <v>ENROLLMENT</v>
          </cell>
          <cell r="B44" t="str">
            <v>Account total</v>
          </cell>
          <cell r="C44">
            <v>625233</v>
          </cell>
          <cell r="E44">
            <v>187930</v>
          </cell>
          <cell r="G44">
            <v>60095</v>
          </cell>
          <cell r="H44" t="str">
            <v xml:space="preserve">  individual option</v>
          </cell>
        </row>
        <row r="45">
          <cell r="A45" t="str">
            <v>ENROLLMENT</v>
          </cell>
          <cell r="B45" t="str">
            <v>Employee</v>
          </cell>
          <cell r="C45" t="str">
            <v>Employee / child</v>
          </cell>
          <cell r="D45" t="str">
            <v>Employee /children</v>
          </cell>
          <cell r="E45" t="str">
            <v>Employee / spouse</v>
          </cell>
          <cell r="F45" t="str">
            <v>Employee / family</v>
          </cell>
          <cell r="G45" t="str">
            <v>Carve out</v>
          </cell>
          <cell r="H45" t="str">
            <v>Members</v>
          </cell>
          <cell r="I45" t="str">
            <v>Total Contracts</v>
          </cell>
        </row>
        <row r="46">
          <cell r="A46" t="str">
            <v>Monthly</v>
          </cell>
          <cell r="B46">
            <v>0</v>
          </cell>
          <cell r="C46">
            <v>0</v>
          </cell>
          <cell r="D46">
            <v>0</v>
          </cell>
          <cell r="E46">
            <v>0</v>
          </cell>
          <cell r="F46">
            <v>0</v>
          </cell>
          <cell r="G46">
            <v>0</v>
          </cell>
          <cell r="H46">
            <v>0</v>
          </cell>
          <cell r="I46">
            <v>0</v>
          </cell>
        </row>
        <row r="48">
          <cell r="A48" t="str">
            <v>ENROLLMENT</v>
          </cell>
        </row>
        <row r="49">
          <cell r="A49" t="str">
            <v>Review Period</v>
          </cell>
          <cell r="B49" t="str">
            <v>Employee</v>
          </cell>
          <cell r="C49" t="str">
            <v>Employee / child</v>
          </cell>
          <cell r="D49" t="str">
            <v>Employee /children</v>
          </cell>
          <cell r="E49" t="str">
            <v>Employee / spouse</v>
          </cell>
          <cell r="F49" t="str">
            <v>Employee / family</v>
          </cell>
          <cell r="G49" t="str">
            <v>Carve out</v>
          </cell>
          <cell r="H49" t="str">
            <v>Members</v>
          </cell>
          <cell r="I49" t="str">
            <v>Total Contracts</v>
          </cell>
        </row>
        <row r="50">
          <cell r="A50" t="str">
            <v>02/02 -01/03</v>
          </cell>
          <cell r="B50">
            <v>0</v>
          </cell>
          <cell r="C50">
            <v>0</v>
          </cell>
          <cell r="D50">
            <v>0</v>
          </cell>
          <cell r="E50">
            <v>0</v>
          </cell>
          <cell r="F50">
            <v>0</v>
          </cell>
          <cell r="G50">
            <v>0</v>
          </cell>
          <cell r="H50">
            <v>0</v>
          </cell>
          <cell r="I50">
            <v>0</v>
          </cell>
        </row>
        <row r="51">
          <cell r="A51" t="str">
            <v>02/01 -01/02</v>
          </cell>
          <cell r="B51">
            <v>0</v>
          </cell>
          <cell r="C51">
            <v>0</v>
          </cell>
          <cell r="D51">
            <v>0</v>
          </cell>
          <cell r="E51">
            <v>0</v>
          </cell>
          <cell r="F51">
            <v>0</v>
          </cell>
          <cell r="G51">
            <v>0</v>
          </cell>
          <cell r="H51">
            <v>0</v>
          </cell>
          <cell r="I51">
            <v>0</v>
          </cell>
        </row>
        <row r="52">
          <cell r="A52" t="str">
            <v>01/00 -12/00</v>
          </cell>
          <cell r="B52">
            <v>0</v>
          </cell>
          <cell r="C52">
            <v>0</v>
          </cell>
          <cell r="D52">
            <v>0</v>
          </cell>
          <cell r="E52">
            <v>0</v>
          </cell>
          <cell r="F52">
            <v>0</v>
          </cell>
          <cell r="G52">
            <v>0</v>
          </cell>
          <cell r="H52">
            <v>0</v>
          </cell>
          <cell r="I52">
            <v>0</v>
          </cell>
        </row>
        <row r="53">
          <cell r="A53" t="str">
            <v>02/00 -01/01</v>
          </cell>
          <cell r="B53">
            <v>21158</v>
          </cell>
          <cell r="C53">
            <v>2285</v>
          </cell>
          <cell r="D53">
            <v>0</v>
          </cell>
          <cell r="E53">
            <v>0</v>
          </cell>
          <cell r="F53">
            <v>3357</v>
          </cell>
          <cell r="G53">
            <v>0</v>
          </cell>
          <cell r="H53">
            <v>37711</v>
          </cell>
          <cell r="I53">
            <v>26800</v>
          </cell>
        </row>
        <row r="54">
          <cell r="A54" t="str">
            <v>First &amp; last month</v>
          </cell>
          <cell r="B54" t="str">
            <v>Employee</v>
          </cell>
          <cell r="C54" t="str">
            <v>Employee / child</v>
          </cell>
          <cell r="D54" t="str">
            <v>Employee /children</v>
          </cell>
          <cell r="E54" t="str">
            <v>Employee / spouse</v>
          </cell>
          <cell r="F54" t="str">
            <v>Employee / family</v>
          </cell>
          <cell r="G54" t="str">
            <v>Carve out</v>
          </cell>
          <cell r="H54" t="str">
            <v>Members</v>
          </cell>
          <cell r="I54" t="str">
            <v>Total Contracts</v>
          </cell>
        </row>
        <row r="55">
          <cell r="A55">
            <v>37288</v>
          </cell>
          <cell r="B55">
            <v>0</v>
          </cell>
          <cell r="C55">
            <v>0</v>
          </cell>
          <cell r="D55">
            <v>0</v>
          </cell>
          <cell r="E55">
            <v>0</v>
          </cell>
          <cell r="F55">
            <v>0</v>
          </cell>
          <cell r="G55">
            <v>0</v>
          </cell>
          <cell r="H55">
            <v>0</v>
          </cell>
          <cell r="I55">
            <v>0</v>
          </cell>
        </row>
        <row r="56">
          <cell r="A56">
            <v>37652</v>
          </cell>
          <cell r="B56">
            <v>0</v>
          </cell>
          <cell r="C56">
            <v>0</v>
          </cell>
          <cell r="D56">
            <v>0</v>
          </cell>
          <cell r="E56">
            <v>0</v>
          </cell>
          <cell r="F56">
            <v>0</v>
          </cell>
          <cell r="G56">
            <v>0</v>
          </cell>
          <cell r="H56">
            <v>0</v>
          </cell>
          <cell r="I56">
            <v>0</v>
          </cell>
        </row>
        <row r="62">
          <cell r="A62" t="str">
            <v>WEIGHTED ENROLLLMENT ADJUSTMENT</v>
          </cell>
        </row>
        <row r="63">
          <cell r="A63" t="str">
            <v>WEIGHTED ENROLLLMENT ADJUSTMENT</v>
          </cell>
          <cell r="E63" t="str">
            <v>MEDICAL</v>
          </cell>
          <cell r="G63" t="str">
            <v>DRUG</v>
          </cell>
          <cell r="I63" t="str">
            <v xml:space="preserve">Members or </v>
          </cell>
        </row>
        <row r="64">
          <cell r="B64" t="str">
            <v>Current *</v>
          </cell>
          <cell r="C64" t="str">
            <v>Prior *</v>
          </cell>
          <cell r="D64" t="str">
            <v>Weighted Adj.</v>
          </cell>
          <cell r="E64" t="str">
            <v>Override</v>
          </cell>
          <cell r="G64" t="str">
            <v>Override</v>
          </cell>
          <cell r="I64" t="str">
            <v xml:space="preserve">Contracts on </v>
          </cell>
        </row>
        <row r="65">
          <cell r="A65" t="str">
            <v>Contracts</v>
          </cell>
          <cell r="B65">
            <v>0</v>
          </cell>
          <cell r="C65">
            <v>0</v>
          </cell>
          <cell r="D65">
            <v>0</v>
          </cell>
          <cell r="E65">
            <v>0</v>
          </cell>
          <cell r="F65">
            <v>0</v>
          </cell>
          <cell r="G65">
            <v>0</v>
          </cell>
          <cell r="H65">
            <v>0</v>
          </cell>
          <cell r="I65" t="str">
            <v>Calcs?</v>
          </cell>
        </row>
        <row r="66">
          <cell r="A66" t="str">
            <v>Members</v>
          </cell>
          <cell r="B66">
            <v>0</v>
          </cell>
          <cell r="C66">
            <v>0</v>
          </cell>
          <cell r="D66">
            <v>0</v>
          </cell>
          <cell r="E66">
            <v>0</v>
          </cell>
          <cell r="F66">
            <v>0</v>
          </cell>
          <cell r="G66">
            <v>0</v>
          </cell>
          <cell r="H66">
            <v>0</v>
          </cell>
          <cell r="I66" t="str">
            <v>C</v>
          </cell>
        </row>
        <row r="67">
          <cell r="A67" t="str">
            <v>Members</v>
          </cell>
          <cell r="B67">
            <v>44436</v>
          </cell>
          <cell r="C67">
            <v>40571</v>
          </cell>
          <cell r="D67">
            <v>1.0952650908284243</v>
          </cell>
          <cell r="E67">
            <v>0</v>
          </cell>
          <cell r="F67">
            <v>1.0952650908284243</v>
          </cell>
          <cell r="G67">
            <v>0</v>
          </cell>
          <cell r="H67">
            <v>1.0952650908284243</v>
          </cell>
          <cell r="I67" t="str">
            <v>C</v>
          </cell>
        </row>
        <row r="76">
          <cell r="A76" t="str">
            <v>TIERS</v>
          </cell>
          <cell r="C76" t="str">
            <v>Billed Rates**</v>
          </cell>
          <cell r="D76" t="str">
            <v>Trigger Rates**</v>
          </cell>
          <cell r="F76" t="str">
            <v>Account Total</v>
          </cell>
        </row>
        <row r="77">
          <cell r="A77" t="str">
            <v>Employee</v>
          </cell>
          <cell r="C77">
            <v>0</v>
          </cell>
          <cell r="D77">
            <v>0</v>
          </cell>
          <cell r="F77" t="str">
            <v>Billed Premium</v>
          </cell>
          <cell r="H77">
            <v>0</v>
          </cell>
        </row>
        <row r="78">
          <cell r="A78" t="str">
            <v>Employee / child</v>
          </cell>
          <cell r="C78">
            <v>0</v>
          </cell>
          <cell r="D78">
            <v>0</v>
          </cell>
          <cell r="F78" t="str">
            <v>Trigger Rates</v>
          </cell>
          <cell r="H78">
            <v>0</v>
          </cell>
        </row>
        <row r="79">
          <cell r="A79" t="str">
            <v>Employee /children</v>
          </cell>
          <cell r="C79">
            <v>0</v>
          </cell>
          <cell r="D79">
            <v>0</v>
          </cell>
          <cell r="F79" t="str">
            <v>Current Commission</v>
          </cell>
          <cell r="H79">
            <v>0</v>
          </cell>
        </row>
        <row r="80">
          <cell r="A80" t="str">
            <v>Employee / spouse</v>
          </cell>
          <cell r="C80">
            <v>0</v>
          </cell>
          <cell r="D80">
            <v>0</v>
          </cell>
          <cell r="F80" t="str">
            <v>Current Commission</v>
          </cell>
          <cell r="H80">
            <v>0</v>
          </cell>
        </row>
        <row r="81">
          <cell r="A81" t="str">
            <v>Employee / family</v>
          </cell>
          <cell r="C81">
            <v>0</v>
          </cell>
          <cell r="D81">
            <v>0</v>
          </cell>
          <cell r="F81" t="str">
            <v xml:space="preserve">**Enter total rates including medical, drug, </v>
          </cell>
        </row>
        <row r="82">
          <cell r="A82" t="str">
            <v>Carve out</v>
          </cell>
          <cell r="C82">
            <v>0</v>
          </cell>
          <cell r="D82">
            <v>0</v>
          </cell>
          <cell r="F82" t="str">
            <v xml:space="preserve">   add-ons (including HMC) and commissions.</v>
          </cell>
        </row>
        <row r="84">
          <cell r="A84" t="str">
            <v>TIER DEFINITION</v>
          </cell>
          <cell r="C84" t="str">
            <v>Tier Structure</v>
          </cell>
        </row>
        <row r="85">
          <cell r="A85" t="str">
            <v>Employee</v>
          </cell>
          <cell r="C85">
            <v>0</v>
          </cell>
        </row>
        <row r="86">
          <cell r="A86" t="str">
            <v>Employee / child</v>
          </cell>
          <cell r="C86">
            <v>0</v>
          </cell>
        </row>
        <row r="87">
          <cell r="A87" t="str">
            <v>Employee /children</v>
          </cell>
          <cell r="C87">
            <v>0</v>
          </cell>
        </row>
        <row r="88">
          <cell r="A88" t="str">
            <v>Employee / spouse</v>
          </cell>
          <cell r="C88">
            <v>0</v>
          </cell>
        </row>
        <row r="89">
          <cell r="A89" t="str">
            <v>Employee / family</v>
          </cell>
          <cell r="C89">
            <v>0</v>
          </cell>
        </row>
        <row r="90">
          <cell r="A90" t="str">
            <v>Carve out</v>
          </cell>
          <cell r="C90">
            <v>0</v>
          </cell>
        </row>
        <row r="99">
          <cell r="A99" t="str">
            <v>EXPERIENCE ADJUSTMENTS</v>
          </cell>
        </row>
        <row r="100">
          <cell r="A100" t="str">
            <v>Medical</v>
          </cell>
          <cell r="B100" t="str">
            <v>Annualize</v>
          </cell>
          <cell r="C100" t="str">
            <v>Benefit</v>
          </cell>
          <cell r="D100" t="str">
            <v xml:space="preserve">Enrollment </v>
          </cell>
          <cell r="E100" t="str">
            <v>Claims</v>
          </cell>
          <cell r="F100" t="str">
            <v>Cap</v>
          </cell>
          <cell r="G100" t="str">
            <v>Enter (except $ fields) as increases</v>
          </cell>
        </row>
        <row r="101">
          <cell r="A101" t="str">
            <v>Current:</v>
          </cell>
          <cell r="B101">
            <v>1</v>
          </cell>
          <cell r="C101">
            <v>1</v>
          </cell>
          <cell r="D101">
            <v>1</v>
          </cell>
          <cell r="E101">
            <v>0</v>
          </cell>
          <cell r="F101">
            <v>0</v>
          </cell>
          <cell r="G101" t="str">
            <v>or decreases from 1 (.95 or 1.05).</v>
          </cell>
        </row>
        <row r="102">
          <cell r="A102" t="str">
            <v>Prior:</v>
          </cell>
          <cell r="B102">
            <v>1</v>
          </cell>
          <cell r="C102">
            <v>1</v>
          </cell>
          <cell r="D102">
            <v>1.0269999999999999</v>
          </cell>
          <cell r="E102">
            <v>0</v>
          </cell>
          <cell r="F102">
            <v>0</v>
          </cell>
          <cell r="G102" t="str">
            <v>or decreases from 1 (.95 or 1.05).</v>
          </cell>
        </row>
        <row r="103">
          <cell r="A103" t="str">
            <v>Prior:</v>
          </cell>
          <cell r="B103">
            <v>1</v>
          </cell>
          <cell r="C103">
            <v>1</v>
          </cell>
          <cell r="E103">
            <v>0</v>
          </cell>
        </row>
        <row r="106">
          <cell r="A106" t="str">
            <v>Drug</v>
          </cell>
          <cell r="B106" t="str">
            <v>Annualize</v>
          </cell>
          <cell r="C106" t="str">
            <v>Benefit</v>
          </cell>
          <cell r="D106" t="str">
            <v xml:space="preserve">Enrollment </v>
          </cell>
          <cell r="E106" t="str">
            <v>Claims</v>
          </cell>
          <cell r="G106" t="str">
            <v>Enter (except $ fields) as increases</v>
          </cell>
        </row>
        <row r="107">
          <cell r="A107" t="str">
            <v>Current:</v>
          </cell>
          <cell r="B107">
            <v>1</v>
          </cell>
          <cell r="C107">
            <v>1</v>
          </cell>
          <cell r="D107">
            <v>1</v>
          </cell>
          <cell r="E107">
            <v>0</v>
          </cell>
          <cell r="G107" t="str">
            <v>or decreases from 1 (.95 or 1.05).</v>
          </cell>
        </row>
        <row r="108">
          <cell r="A108" t="str">
            <v>Prior:</v>
          </cell>
          <cell r="B108">
            <v>1</v>
          </cell>
          <cell r="C108">
            <v>1</v>
          </cell>
          <cell r="D108">
            <v>1.022</v>
          </cell>
          <cell r="E108">
            <v>0</v>
          </cell>
          <cell r="G108" t="str">
            <v>or decreases from 1 (.95 or 1.05).</v>
          </cell>
        </row>
        <row r="115">
          <cell r="A115" t="str">
            <v>FACILITY DISCOUNT ADJUSTMENTS</v>
          </cell>
        </row>
        <row r="116">
          <cell r="A116" t="str">
            <v>FACILITY DISCOUNT ADJUSTMENTS</v>
          </cell>
          <cell r="C116" t="str">
            <v>Current</v>
          </cell>
          <cell r="F116" t="str">
            <v>Prior</v>
          </cell>
        </row>
        <row r="117">
          <cell r="C117" t="str">
            <v>Actual</v>
          </cell>
          <cell r="D117" t="str">
            <v>Override</v>
          </cell>
          <cell r="F117" t="str">
            <v>Actual</v>
          </cell>
          <cell r="G117" t="str">
            <v>Override</v>
          </cell>
        </row>
        <row r="118">
          <cell r="A118" t="str">
            <v>Fac Disc @ % of Fac Covd</v>
          </cell>
          <cell r="C118">
            <v>0</v>
          </cell>
          <cell r="D118">
            <v>0</v>
          </cell>
          <cell r="F118">
            <v>0</v>
          </cell>
          <cell r="G118">
            <v>0</v>
          </cell>
        </row>
        <row r="119">
          <cell r="A119" t="str">
            <v>100% Facility Discount</v>
          </cell>
          <cell r="C119">
            <v>0</v>
          </cell>
          <cell r="D119">
            <v>0</v>
          </cell>
          <cell r="F119">
            <v>0</v>
          </cell>
          <cell r="G119">
            <v>0</v>
          </cell>
        </row>
        <row r="120">
          <cell r="A120" t="str">
            <v>Facility Discount Retained</v>
          </cell>
          <cell r="C120">
            <v>0</v>
          </cell>
          <cell r="D120">
            <v>0</v>
          </cell>
          <cell r="F120">
            <v>0</v>
          </cell>
          <cell r="G120">
            <v>0</v>
          </cell>
        </row>
        <row r="121">
          <cell r="A121" t="str">
            <v>Disc Retained % of 100% Disc.</v>
          </cell>
          <cell r="C121">
            <v>0</v>
          </cell>
          <cell r="D121">
            <v>0</v>
          </cell>
          <cell r="F121">
            <v>0</v>
          </cell>
          <cell r="G121">
            <v>0</v>
          </cell>
        </row>
        <row r="122">
          <cell r="A122" t="str">
            <v>Fac Disc @ % of Med Covd</v>
          </cell>
          <cell r="C122">
            <v>0</v>
          </cell>
          <cell r="D122">
            <v>0</v>
          </cell>
          <cell r="F122">
            <v>0</v>
          </cell>
          <cell r="G122">
            <v>0</v>
          </cell>
        </row>
        <row r="123">
          <cell r="A123" t="str">
            <v>Fac Disc @ % of Med Covd</v>
          </cell>
          <cell r="C123">
            <v>0.22433778411865846</v>
          </cell>
          <cell r="D123">
            <v>0</v>
          </cell>
          <cell r="F123">
            <v>0.24579723550845492</v>
          </cell>
          <cell r="G123">
            <v>0</v>
          </cell>
        </row>
        <row r="130">
          <cell r="A130" t="str">
            <v>Prior</v>
          </cell>
          <cell r="B130" t="str">
            <v>Beginning</v>
          </cell>
          <cell r="C130">
            <v>0.16</v>
          </cell>
          <cell r="D130">
            <v>0</v>
          </cell>
          <cell r="E130">
            <v>7.0000000000000007E-2</v>
          </cell>
          <cell r="F130">
            <v>0</v>
          </cell>
        </row>
        <row r="131">
          <cell r="A131" t="str">
            <v>Prior</v>
          </cell>
          <cell r="B131" t="str">
            <v>Ending</v>
          </cell>
          <cell r="C131">
            <v>0.15</v>
          </cell>
          <cell r="D131">
            <v>0</v>
          </cell>
          <cell r="E131">
            <v>7.0000000000000007E-2</v>
          </cell>
          <cell r="F131">
            <v>0</v>
          </cell>
        </row>
        <row r="132">
          <cell r="B132" t="str">
            <v>Ending</v>
          </cell>
          <cell r="C132">
            <v>0.15076176250933535</v>
          </cell>
          <cell r="D132">
            <v>0</v>
          </cell>
          <cell r="E132">
            <v>7.0000000000000007E-2</v>
          </cell>
          <cell r="F132">
            <v>0</v>
          </cell>
        </row>
        <row r="135">
          <cell r="A135" t="str">
            <v>Percent Change in IBNR</v>
          </cell>
          <cell r="C135" t="str">
            <v>Y or N</v>
          </cell>
          <cell r="D135" t="str">
            <v>Percentage</v>
          </cell>
          <cell r="E135" t="str">
            <v>Y or N</v>
          </cell>
          <cell r="F135" t="str">
            <v>Percentage</v>
          </cell>
        </row>
        <row r="136">
          <cell r="A136" t="str">
            <v>Current</v>
          </cell>
          <cell r="C136" t="str">
            <v>N</v>
          </cell>
          <cell r="D136">
            <v>0</v>
          </cell>
          <cell r="E136" t="str">
            <v>N</v>
          </cell>
          <cell r="F136">
            <v>0</v>
          </cell>
        </row>
        <row r="137">
          <cell r="A137" t="str">
            <v>Prior</v>
          </cell>
          <cell r="C137" t="str">
            <v>N</v>
          </cell>
          <cell r="D137">
            <v>0</v>
          </cell>
          <cell r="E137" t="str">
            <v>N</v>
          </cell>
          <cell r="F137">
            <v>0</v>
          </cell>
        </row>
        <row r="139">
          <cell r="A139" t="str">
            <v>TREND</v>
          </cell>
        </row>
        <row r="140">
          <cell r="A140" t="str">
            <v>TREND</v>
          </cell>
          <cell r="B140" t="str">
            <v>MEDICAL</v>
          </cell>
          <cell r="F140" t="str">
            <v>DRUG</v>
          </cell>
        </row>
        <row r="141">
          <cell r="B141" t="str">
            <v>Annual</v>
          </cell>
          <cell r="C141" t="str">
            <v xml:space="preserve"> Override</v>
          </cell>
          <cell r="D141" t="str">
            <v xml:space="preserve">Months </v>
          </cell>
          <cell r="E141" t="str">
            <v>Renewal</v>
          </cell>
          <cell r="F141" t="str">
            <v>Annual</v>
          </cell>
          <cell r="G141" t="str">
            <v xml:space="preserve"> Override</v>
          </cell>
          <cell r="H141" t="str">
            <v xml:space="preserve">Months </v>
          </cell>
          <cell r="I141" t="str">
            <v xml:space="preserve">Renewal </v>
          </cell>
        </row>
        <row r="142">
          <cell r="A142" t="str">
            <v>Current</v>
          </cell>
          <cell r="B142">
            <v>0</v>
          </cell>
          <cell r="C142">
            <v>0</v>
          </cell>
          <cell r="D142">
            <v>0</v>
          </cell>
          <cell r="E142">
            <v>1</v>
          </cell>
          <cell r="F142">
            <v>0</v>
          </cell>
          <cell r="G142">
            <v>0</v>
          </cell>
          <cell r="H142">
            <v>0</v>
          </cell>
          <cell r="I142">
            <v>1</v>
          </cell>
        </row>
        <row r="143">
          <cell r="A143" t="str">
            <v>Prior</v>
          </cell>
          <cell r="B143">
            <v>0</v>
          </cell>
          <cell r="C143">
            <v>0</v>
          </cell>
          <cell r="D143">
            <v>17</v>
          </cell>
          <cell r="E143">
            <v>1.204</v>
          </cell>
          <cell r="F143">
            <v>0</v>
          </cell>
          <cell r="G143">
            <v>0</v>
          </cell>
          <cell r="H143">
            <v>17</v>
          </cell>
          <cell r="I143">
            <v>1.31</v>
          </cell>
        </row>
        <row r="148">
          <cell r="A148" t="str">
            <v>Override</v>
          </cell>
          <cell r="B148">
            <v>0</v>
          </cell>
          <cell r="C148">
            <v>0</v>
          </cell>
          <cell r="D148">
            <v>0</v>
          </cell>
          <cell r="E148">
            <v>0</v>
          </cell>
        </row>
        <row r="152">
          <cell r="H152" t="str">
            <v>N</v>
          </cell>
        </row>
        <row r="153">
          <cell r="A153" t="str">
            <v>Current</v>
          </cell>
          <cell r="B153">
            <v>0</v>
          </cell>
          <cell r="C153">
            <v>60000</v>
          </cell>
          <cell r="D153" t="str">
            <v>Mid</v>
          </cell>
          <cell r="E153">
            <v>0</v>
          </cell>
          <cell r="G153" t="str">
            <v>PCPM Load:</v>
          </cell>
          <cell r="H153">
            <v>0</v>
          </cell>
        </row>
        <row r="158">
          <cell r="H158" t="str">
            <v>N</v>
          </cell>
        </row>
        <row r="159">
          <cell r="H159">
            <v>0</v>
          </cell>
        </row>
        <row r="160">
          <cell r="A160" t="str">
            <v>Current</v>
          </cell>
          <cell r="B160">
            <v>0</v>
          </cell>
          <cell r="C160">
            <v>0</v>
          </cell>
          <cell r="D160" t="str">
            <v>Alt.Range Min:</v>
          </cell>
          <cell r="E160">
            <v>0</v>
          </cell>
          <cell r="G160" t="str">
            <v>Calcs Input:</v>
          </cell>
          <cell r="H160">
            <v>0</v>
          </cell>
        </row>
        <row r="164">
          <cell r="F164" t="str">
            <v>N</v>
          </cell>
        </row>
        <row r="184">
          <cell r="A184" t="str">
            <v>Variable Admin</v>
          </cell>
          <cell r="B184" t="str">
            <v>Default:</v>
          </cell>
          <cell r="C184">
            <v>0.01</v>
          </cell>
          <cell r="E184" t="str">
            <v>Convert to PCPM?:</v>
          </cell>
          <cell r="F184" t="str">
            <v>N</v>
          </cell>
        </row>
        <row r="185">
          <cell r="A185" t="str">
            <v>Variable Admin</v>
          </cell>
          <cell r="B185" t="str">
            <v>Override:</v>
          </cell>
          <cell r="C185">
            <v>0</v>
          </cell>
          <cell r="E185" t="str">
            <v>PCPM Load:</v>
          </cell>
          <cell r="F185">
            <v>0</v>
          </cell>
        </row>
        <row r="186">
          <cell r="B186" t="str">
            <v>Current:</v>
          </cell>
          <cell r="C186">
            <v>0</v>
          </cell>
          <cell r="E186" t="str">
            <v>Calcs Input:</v>
          </cell>
          <cell r="F186">
            <v>0.01</v>
          </cell>
        </row>
        <row r="188">
          <cell r="A188" t="str">
            <v>RESERVE</v>
          </cell>
        </row>
        <row r="189">
          <cell r="A189" t="str">
            <v>RESERVE</v>
          </cell>
        </row>
        <row r="190">
          <cell r="B190" t="str">
            <v>Default:</v>
          </cell>
          <cell r="C190">
            <v>0</v>
          </cell>
          <cell r="E190" t="str">
            <v>Convert to PCPM?:</v>
          </cell>
          <cell r="F190" t="str">
            <v>N</v>
          </cell>
        </row>
        <row r="191">
          <cell r="B191" t="str">
            <v>Override:</v>
          </cell>
          <cell r="C191">
            <v>0</v>
          </cell>
          <cell r="E191" t="str">
            <v>PCPM Load:</v>
          </cell>
          <cell r="F191">
            <v>0</v>
          </cell>
        </row>
        <row r="192">
          <cell r="B192" t="str">
            <v>Current:</v>
          </cell>
          <cell r="C192">
            <v>0</v>
          </cell>
          <cell r="E192" t="str">
            <v>Calcs Input:</v>
          </cell>
          <cell r="F192">
            <v>0</v>
          </cell>
        </row>
        <row r="194">
          <cell r="A194" t="str">
            <v>RISK</v>
          </cell>
        </row>
        <row r="195">
          <cell r="A195" t="str">
            <v>RISK</v>
          </cell>
        </row>
        <row r="196">
          <cell r="B196" t="str">
            <v>Default:</v>
          </cell>
          <cell r="C196">
            <v>0.01</v>
          </cell>
          <cell r="E196" t="str">
            <v>Convert to PCPM?:</v>
          </cell>
          <cell r="F196" t="str">
            <v>N</v>
          </cell>
        </row>
        <row r="197">
          <cell r="B197" t="str">
            <v>Override:</v>
          </cell>
          <cell r="C197">
            <v>0</v>
          </cell>
          <cell r="E197" t="str">
            <v>PCPM Load:</v>
          </cell>
          <cell r="F197">
            <v>0</v>
          </cell>
        </row>
        <row r="198">
          <cell r="B198" t="str">
            <v>Current:</v>
          </cell>
          <cell r="C198">
            <v>0</v>
          </cell>
          <cell r="E198" t="str">
            <v>Calcs Input:</v>
          </cell>
          <cell r="F198">
            <v>0.01</v>
          </cell>
        </row>
        <row r="200">
          <cell r="A200" t="str">
            <v>SECTION 5: SAVINGS EXHIBIT - CURRENT REVIEW PERIOD</v>
          </cell>
        </row>
        <row r="201">
          <cell r="A201" t="str">
            <v>SECTION 5: SAVINGS EXHIBIT - CURRENT REVIEW PERIOD</v>
          </cell>
          <cell r="C201" t="str">
            <v>Medical</v>
          </cell>
          <cell r="D201" t="str">
            <v>Drug</v>
          </cell>
          <cell r="E201" t="str">
            <v>Total</v>
          </cell>
        </row>
        <row r="202">
          <cell r="A202" t="str">
            <v>Current Claims Expense Net</v>
          </cell>
          <cell r="C202">
            <v>0</v>
          </cell>
          <cell r="D202">
            <v>0</v>
          </cell>
          <cell r="E202">
            <v>0</v>
          </cell>
          <cell r="F202" t="str">
            <v>Fully Insured</v>
          </cell>
        </row>
        <row r="203">
          <cell r="A203" t="str">
            <v>Cap</v>
          </cell>
          <cell r="C203">
            <v>0</v>
          </cell>
          <cell r="D203">
            <v>0</v>
          </cell>
          <cell r="E203">
            <v>0</v>
          </cell>
          <cell r="F203" t="str">
            <v>Admin @ Risk</v>
          </cell>
          <cell r="H203">
            <v>0</v>
          </cell>
        </row>
        <row r="204">
          <cell r="A204" t="str">
            <v xml:space="preserve">  Total Claims</v>
          </cell>
          <cell r="C204">
            <v>0</v>
          </cell>
          <cell r="D204">
            <v>0</v>
          </cell>
          <cell r="E204">
            <v>0</v>
          </cell>
          <cell r="F204" t="str">
            <v>Admin @ Risk</v>
          </cell>
          <cell r="H204">
            <v>423315</v>
          </cell>
        </row>
        <row r="205">
          <cell r="A205" t="str">
            <v>Pooling/SSL</v>
          </cell>
          <cell r="C205">
            <v>0</v>
          </cell>
          <cell r="D205">
            <v>0</v>
          </cell>
          <cell r="E205">
            <v>0</v>
          </cell>
          <cell r="F205" t="str">
            <v>Reserve</v>
          </cell>
          <cell r="H205">
            <v>0</v>
          </cell>
        </row>
        <row r="206">
          <cell r="A206" t="str">
            <v>Out-of-State Access Fees</v>
          </cell>
          <cell r="C206">
            <v>0</v>
          </cell>
          <cell r="D206">
            <v>0</v>
          </cell>
          <cell r="E206">
            <v>0</v>
          </cell>
          <cell r="F206" t="str">
            <v>Option Total</v>
          </cell>
          <cell r="H206">
            <v>0</v>
          </cell>
        </row>
        <row r="207">
          <cell r="A207" t="str">
            <v>Min/ASL Fees</v>
          </cell>
          <cell r="C207">
            <v>0</v>
          </cell>
          <cell r="D207">
            <v>0</v>
          </cell>
          <cell r="E207">
            <v>0</v>
          </cell>
          <cell r="F207" t="str">
            <v>Account Total</v>
          </cell>
          <cell r="H207">
            <v>0</v>
          </cell>
        </row>
        <row r="208">
          <cell r="A208" t="str">
            <v>IBNR CAP Fees</v>
          </cell>
          <cell r="C208">
            <v>0</v>
          </cell>
          <cell r="D208">
            <v>0</v>
          </cell>
          <cell r="E208">
            <v>0</v>
          </cell>
          <cell r="F208" t="str">
            <v>Account Total</v>
          </cell>
          <cell r="H208">
            <v>629019.94897000003</v>
          </cell>
        </row>
        <row r="209">
          <cell r="A209" t="str">
            <v xml:space="preserve">Admin </v>
          </cell>
          <cell r="C209">
            <v>0</v>
          </cell>
          <cell r="D209">
            <v>0</v>
          </cell>
          <cell r="E209">
            <v>0</v>
          </cell>
          <cell r="F209" t="str">
            <v>Self Funded - Account Total Do not split by option</v>
          </cell>
        </row>
        <row r="210">
          <cell r="A210" t="str">
            <v>Admin Drug Credit</v>
          </cell>
          <cell r="C210">
            <v>0</v>
          </cell>
          <cell r="D210">
            <v>0</v>
          </cell>
          <cell r="E210">
            <v>0</v>
          </cell>
          <cell r="F210" t="str">
            <v>*Reserve Accounting Stmt</v>
          </cell>
          <cell r="H210">
            <v>0</v>
          </cell>
        </row>
        <row r="211">
          <cell r="A211" t="str">
            <v>Variable Admin</v>
          </cell>
          <cell r="C211">
            <v>0</v>
          </cell>
          <cell r="D211">
            <v>0</v>
          </cell>
          <cell r="E211">
            <v>0</v>
          </cell>
          <cell r="F211" t="str">
            <v>*Admin Accounting Stmt</v>
          </cell>
          <cell r="H211">
            <v>0</v>
          </cell>
        </row>
        <row r="212">
          <cell r="A212" t="str">
            <v>Sub Total</v>
          </cell>
          <cell r="C212">
            <v>0</v>
          </cell>
          <cell r="D212">
            <v>0</v>
          </cell>
          <cell r="E212">
            <v>0</v>
          </cell>
          <cell r="F212" t="str">
            <v>Total</v>
          </cell>
          <cell r="H212">
            <v>0</v>
          </cell>
        </row>
        <row r="213">
          <cell r="A213" t="str">
            <v>Reserve</v>
          </cell>
          <cell r="C213">
            <v>0</v>
          </cell>
          <cell r="D213">
            <v>0</v>
          </cell>
          <cell r="E213">
            <v>0</v>
          </cell>
          <cell r="F213" t="str">
            <v>Total</v>
          </cell>
          <cell r="H213">
            <v>628548</v>
          </cell>
        </row>
        <row r="214">
          <cell r="A214" t="str">
            <v>Risk</v>
          </cell>
          <cell r="C214">
            <v>0</v>
          </cell>
          <cell r="D214">
            <v>0</v>
          </cell>
          <cell r="E214">
            <v>0</v>
          </cell>
        </row>
        <row r="215">
          <cell r="A215" t="str">
            <v>Expected Premium</v>
          </cell>
          <cell r="C215">
            <v>0</v>
          </cell>
          <cell r="D215">
            <v>0</v>
          </cell>
          <cell r="E215">
            <v>0</v>
          </cell>
        </row>
      </sheetData>
      <sheetData sheetId="5">
        <row r="137">
          <cell r="C137" t="str">
            <v>N</v>
          </cell>
        </row>
      </sheetData>
      <sheetData sheetId="6">
        <row r="137">
          <cell r="C137" t="str">
            <v>N</v>
          </cell>
        </row>
      </sheetData>
      <sheetData sheetId="7">
        <row r="137">
          <cell r="C137" t="str">
            <v>N</v>
          </cell>
        </row>
      </sheetData>
      <sheetData sheetId="8">
        <row r="6">
          <cell r="B6" t="str">
            <v>Option 1: Enter Code or ?</v>
          </cell>
          <cell r="F6" t="str">
            <v>Option 2: Enter Code or ?</v>
          </cell>
          <cell r="J6" t="str">
            <v>Option 3: Enter Code or ?</v>
          </cell>
          <cell r="N6" t="str">
            <v>Option 4: Enter Code or ?</v>
          </cell>
        </row>
        <row r="7">
          <cell r="B7" t="str">
            <v>Medical and Drug: Rates and Enrollment</v>
          </cell>
          <cell r="F7" t="str">
            <v>Medical and Drug: Rates and Enrollment</v>
          </cell>
          <cell r="J7" t="str">
            <v>Medical and Drug: Rates and Enrollment</v>
          </cell>
          <cell r="N7" t="str">
            <v>Medical and Drug: Rates and Enrollment</v>
          </cell>
        </row>
        <row r="8">
          <cell r="B8" t="str">
            <v>Tier</v>
          </cell>
          <cell r="C8" t="str">
            <v>Rates</v>
          </cell>
          <cell r="D8" t="str">
            <v>Contracts</v>
          </cell>
          <cell r="F8" t="str">
            <v>Tier</v>
          </cell>
          <cell r="G8" t="str">
            <v>Rates</v>
          </cell>
          <cell r="H8" t="str">
            <v>Contracts</v>
          </cell>
          <cell r="J8" t="str">
            <v>Tier</v>
          </cell>
          <cell r="K8" t="str">
            <v>Rates</v>
          </cell>
          <cell r="L8" t="str">
            <v>Contracts</v>
          </cell>
          <cell r="N8" t="str">
            <v>Tier</v>
          </cell>
          <cell r="O8" t="str">
            <v>Rates</v>
          </cell>
          <cell r="P8" t="str">
            <v>Contracts</v>
          </cell>
        </row>
        <row r="9">
          <cell r="B9">
            <v>0</v>
          </cell>
          <cell r="C9">
            <v>0</v>
          </cell>
          <cell r="D9">
            <v>0</v>
          </cell>
          <cell r="F9">
            <v>0</v>
          </cell>
          <cell r="G9">
            <v>0</v>
          </cell>
          <cell r="H9">
            <v>0</v>
          </cell>
          <cell r="J9">
            <v>0</v>
          </cell>
          <cell r="K9">
            <v>0</v>
          </cell>
          <cell r="L9">
            <v>0</v>
          </cell>
          <cell r="N9">
            <v>0</v>
          </cell>
          <cell r="O9">
            <v>0</v>
          </cell>
          <cell r="P9">
            <v>0</v>
          </cell>
        </row>
        <row r="10">
          <cell r="B10">
            <v>0</v>
          </cell>
          <cell r="C10">
            <v>0</v>
          </cell>
          <cell r="D10">
            <v>0</v>
          </cell>
          <cell r="F10">
            <v>0</v>
          </cell>
          <cell r="G10">
            <v>0</v>
          </cell>
          <cell r="H10">
            <v>0</v>
          </cell>
          <cell r="J10">
            <v>0</v>
          </cell>
          <cell r="K10">
            <v>0</v>
          </cell>
          <cell r="L10">
            <v>0</v>
          </cell>
          <cell r="N10">
            <v>0</v>
          </cell>
          <cell r="O10">
            <v>0</v>
          </cell>
          <cell r="P10">
            <v>0</v>
          </cell>
        </row>
        <row r="11">
          <cell r="B11">
            <v>0</v>
          </cell>
          <cell r="C11">
            <v>0</v>
          </cell>
          <cell r="D11">
            <v>0</v>
          </cell>
          <cell r="F11">
            <v>0</v>
          </cell>
          <cell r="G11">
            <v>0</v>
          </cell>
          <cell r="H11">
            <v>0</v>
          </cell>
          <cell r="J11">
            <v>0</v>
          </cell>
          <cell r="K11">
            <v>0</v>
          </cell>
          <cell r="L11">
            <v>0</v>
          </cell>
          <cell r="N11">
            <v>0</v>
          </cell>
          <cell r="O11">
            <v>0</v>
          </cell>
          <cell r="P11">
            <v>0</v>
          </cell>
        </row>
        <row r="12">
          <cell r="B12">
            <v>0</v>
          </cell>
          <cell r="C12">
            <v>0</v>
          </cell>
          <cell r="D12">
            <v>0</v>
          </cell>
          <cell r="F12">
            <v>0</v>
          </cell>
          <cell r="G12">
            <v>0</v>
          </cell>
          <cell r="H12">
            <v>0</v>
          </cell>
          <cell r="J12">
            <v>0</v>
          </cell>
          <cell r="K12">
            <v>0</v>
          </cell>
          <cell r="L12">
            <v>0</v>
          </cell>
          <cell r="N12">
            <v>0</v>
          </cell>
          <cell r="O12">
            <v>0</v>
          </cell>
          <cell r="P12">
            <v>0</v>
          </cell>
        </row>
        <row r="13">
          <cell r="B13">
            <v>0</v>
          </cell>
          <cell r="C13">
            <v>0</v>
          </cell>
          <cell r="D13">
            <v>0</v>
          </cell>
          <cell r="F13">
            <v>0</v>
          </cell>
          <cell r="G13">
            <v>0</v>
          </cell>
          <cell r="H13">
            <v>0</v>
          </cell>
          <cell r="J13">
            <v>0</v>
          </cell>
          <cell r="K13">
            <v>0</v>
          </cell>
          <cell r="L13">
            <v>0</v>
          </cell>
          <cell r="N13">
            <v>0</v>
          </cell>
          <cell r="O13">
            <v>0</v>
          </cell>
          <cell r="P13">
            <v>0</v>
          </cell>
        </row>
        <row r="14">
          <cell r="B14">
            <v>0</v>
          </cell>
          <cell r="C14">
            <v>0</v>
          </cell>
          <cell r="D14">
            <v>0</v>
          </cell>
          <cell r="F14">
            <v>0</v>
          </cell>
          <cell r="G14">
            <v>0</v>
          </cell>
          <cell r="H14">
            <v>0</v>
          </cell>
          <cell r="J14">
            <v>0</v>
          </cell>
          <cell r="K14">
            <v>0</v>
          </cell>
          <cell r="L14">
            <v>0</v>
          </cell>
          <cell r="N14">
            <v>0</v>
          </cell>
          <cell r="O14">
            <v>0</v>
          </cell>
          <cell r="P14">
            <v>0</v>
          </cell>
          <cell r="R14">
            <v>0</v>
          </cell>
        </row>
        <row r="15">
          <cell r="D15">
            <v>0</v>
          </cell>
          <cell r="H15">
            <v>0</v>
          </cell>
          <cell r="L15">
            <v>0</v>
          </cell>
          <cell r="P15">
            <v>0</v>
          </cell>
        </row>
        <row r="16">
          <cell r="D16">
            <v>0</v>
          </cell>
          <cell r="H16">
            <v>0</v>
          </cell>
          <cell r="L16">
            <v>0</v>
          </cell>
          <cell r="P16">
            <v>0</v>
          </cell>
        </row>
        <row r="17">
          <cell r="D17">
            <v>0</v>
          </cell>
          <cell r="H17">
            <v>0</v>
          </cell>
          <cell r="L17">
            <v>0</v>
          </cell>
          <cell r="P17">
            <v>0</v>
          </cell>
        </row>
        <row r="18">
          <cell r="A18" t="str">
            <v>Income @ add-ons and comm.</v>
          </cell>
          <cell r="C18">
            <v>0</v>
          </cell>
          <cell r="G18">
            <v>0</v>
          </cell>
          <cell r="K18">
            <v>0</v>
          </cell>
          <cell r="O18">
            <v>0</v>
          </cell>
          <cell r="R18">
            <v>0</v>
          </cell>
          <cell r="S18" t="str">
            <v>Drug Totals</v>
          </cell>
          <cell r="T18" t="str">
            <v>Medical Totals</v>
          </cell>
        </row>
        <row r="19">
          <cell r="A19" t="str">
            <v>Income @ add-ons and  no comm.</v>
          </cell>
          <cell r="C19">
            <v>0</v>
          </cell>
          <cell r="G19">
            <v>0</v>
          </cell>
          <cell r="K19">
            <v>0</v>
          </cell>
          <cell r="O19">
            <v>0</v>
          </cell>
          <cell r="R19">
            <v>0</v>
          </cell>
        </row>
        <row r="20">
          <cell r="B20" t="str">
            <v>Medical</v>
          </cell>
          <cell r="D20" t="str">
            <v>Drug</v>
          </cell>
          <cell r="F20" t="str">
            <v>Medical</v>
          </cell>
          <cell r="H20" t="str">
            <v>Drug</v>
          </cell>
          <cell r="J20" t="str">
            <v>Medical</v>
          </cell>
          <cell r="L20" t="str">
            <v>Drug</v>
          </cell>
          <cell r="N20" t="str">
            <v>Medical</v>
          </cell>
          <cell r="P20" t="str">
            <v>Drug</v>
          </cell>
        </row>
        <row r="21">
          <cell r="A21" t="str">
            <v>Current Claims Costs (Physician Net)</v>
          </cell>
          <cell r="B21">
            <v>0</v>
          </cell>
          <cell r="C21" t="str">
            <v xml:space="preserve"> </v>
          </cell>
          <cell r="D21">
            <v>0</v>
          </cell>
          <cell r="F21">
            <v>0</v>
          </cell>
          <cell r="G21" t="str">
            <v xml:space="preserve"> </v>
          </cell>
          <cell r="H21">
            <v>0</v>
          </cell>
          <cell r="J21">
            <v>0</v>
          </cell>
          <cell r="K21" t="str">
            <v xml:space="preserve"> </v>
          </cell>
          <cell r="L21">
            <v>0</v>
          </cell>
          <cell r="N21">
            <v>0</v>
          </cell>
          <cell r="O21" t="str">
            <v xml:space="preserve"> </v>
          </cell>
          <cell r="P21">
            <v>0</v>
          </cell>
          <cell r="R21">
            <v>0</v>
          </cell>
          <cell r="S21">
            <v>0</v>
          </cell>
          <cell r="T21">
            <v>0</v>
          </cell>
          <cell r="V21">
            <v>0</v>
          </cell>
          <cell r="W21">
            <v>0</v>
          </cell>
          <cell r="X21">
            <v>0</v>
          </cell>
          <cell r="Y21">
            <v>0</v>
          </cell>
          <cell r="Z21">
            <v>0</v>
          </cell>
          <cell r="AA21">
            <v>0</v>
          </cell>
          <cell r="AB21">
            <v>0</v>
          </cell>
        </row>
        <row r="22">
          <cell r="A22" t="str">
            <v>Physician Savings (VA + OOS)</v>
          </cell>
          <cell r="B22">
            <v>0</v>
          </cell>
          <cell r="D22">
            <v>0</v>
          </cell>
          <cell r="F22">
            <v>0</v>
          </cell>
          <cell r="H22">
            <v>0</v>
          </cell>
          <cell r="J22">
            <v>0</v>
          </cell>
          <cell r="L22">
            <v>0</v>
          </cell>
          <cell r="N22">
            <v>0</v>
          </cell>
          <cell r="P22">
            <v>0</v>
          </cell>
          <cell r="R22">
            <v>0</v>
          </cell>
          <cell r="S22">
            <v>0</v>
          </cell>
          <cell r="T22">
            <v>0</v>
          </cell>
          <cell r="V22">
            <v>0</v>
          </cell>
          <cell r="W22">
            <v>0</v>
          </cell>
          <cell r="X22">
            <v>0</v>
          </cell>
          <cell r="Y22">
            <v>0</v>
          </cell>
          <cell r="Z22">
            <v>0</v>
          </cell>
          <cell r="AA22">
            <v>0</v>
          </cell>
          <cell r="AB22">
            <v>0</v>
          </cell>
        </row>
        <row r="23">
          <cell r="B23">
            <v>0</v>
          </cell>
          <cell r="C23">
            <v>0</v>
          </cell>
          <cell r="D23">
            <v>0</v>
          </cell>
          <cell r="F23">
            <v>0</v>
          </cell>
          <cell r="G23">
            <v>0</v>
          </cell>
          <cell r="H23">
            <v>0</v>
          </cell>
          <cell r="J23">
            <v>0</v>
          </cell>
          <cell r="K23">
            <v>0</v>
          </cell>
          <cell r="L23">
            <v>0</v>
          </cell>
          <cell r="N23">
            <v>0</v>
          </cell>
          <cell r="O23">
            <v>0</v>
          </cell>
          <cell r="P23">
            <v>0</v>
          </cell>
        </row>
        <row r="24">
          <cell r="B24">
            <v>0</v>
          </cell>
          <cell r="C24">
            <v>0</v>
          </cell>
          <cell r="D24">
            <v>0</v>
          </cell>
          <cell r="F24">
            <v>0</v>
          </cell>
          <cell r="G24">
            <v>0</v>
          </cell>
          <cell r="H24">
            <v>0</v>
          </cell>
          <cell r="J24">
            <v>0</v>
          </cell>
          <cell r="K24">
            <v>0</v>
          </cell>
          <cell r="L24">
            <v>0</v>
          </cell>
          <cell r="N24">
            <v>0</v>
          </cell>
          <cell r="O24">
            <v>0</v>
          </cell>
          <cell r="P24">
            <v>0</v>
          </cell>
        </row>
        <row r="25">
          <cell r="B25">
            <v>0</v>
          </cell>
          <cell r="C25">
            <v>0</v>
          </cell>
          <cell r="D25">
            <v>0</v>
          </cell>
          <cell r="F25">
            <v>0</v>
          </cell>
          <cell r="G25">
            <v>0</v>
          </cell>
          <cell r="H25">
            <v>0</v>
          </cell>
          <cell r="J25">
            <v>0</v>
          </cell>
          <cell r="K25">
            <v>0</v>
          </cell>
          <cell r="L25">
            <v>0</v>
          </cell>
          <cell r="N25">
            <v>0</v>
          </cell>
          <cell r="O25">
            <v>0</v>
          </cell>
          <cell r="P25">
            <v>0</v>
          </cell>
        </row>
        <row r="26">
          <cell r="B26">
            <v>0</v>
          </cell>
          <cell r="C26">
            <v>0</v>
          </cell>
          <cell r="D26">
            <v>0</v>
          </cell>
          <cell r="F26">
            <v>0</v>
          </cell>
          <cell r="G26">
            <v>0</v>
          </cell>
          <cell r="H26">
            <v>0</v>
          </cell>
          <cell r="J26">
            <v>0</v>
          </cell>
          <cell r="K26">
            <v>0</v>
          </cell>
          <cell r="L26">
            <v>0</v>
          </cell>
          <cell r="N26">
            <v>0</v>
          </cell>
          <cell r="O26">
            <v>0</v>
          </cell>
          <cell r="P26">
            <v>0</v>
          </cell>
        </row>
        <row r="27">
          <cell r="B27">
            <v>0</v>
          </cell>
          <cell r="D27">
            <v>0</v>
          </cell>
          <cell r="F27">
            <v>0</v>
          </cell>
          <cell r="H27">
            <v>0</v>
          </cell>
          <cell r="J27">
            <v>0</v>
          </cell>
          <cell r="L27">
            <v>0</v>
          </cell>
          <cell r="N27">
            <v>0</v>
          </cell>
          <cell r="P27">
            <v>0</v>
          </cell>
        </row>
        <row r="28">
          <cell r="B28">
            <v>0</v>
          </cell>
          <cell r="C28" t="str">
            <v xml:space="preserve"> </v>
          </cell>
          <cell r="D28">
            <v>0</v>
          </cell>
          <cell r="F28">
            <v>0</v>
          </cell>
          <cell r="G28" t="str">
            <v xml:space="preserve"> </v>
          </cell>
          <cell r="H28">
            <v>0</v>
          </cell>
          <cell r="J28">
            <v>0</v>
          </cell>
          <cell r="K28" t="str">
            <v xml:space="preserve"> </v>
          </cell>
          <cell r="L28">
            <v>0</v>
          </cell>
          <cell r="N28">
            <v>0</v>
          </cell>
          <cell r="O28" t="str">
            <v xml:space="preserve"> </v>
          </cell>
          <cell r="P28">
            <v>0</v>
          </cell>
        </row>
        <row r="29">
          <cell r="B29">
            <v>0</v>
          </cell>
          <cell r="D29">
            <v>0</v>
          </cell>
          <cell r="F29">
            <v>0</v>
          </cell>
          <cell r="H29">
            <v>0</v>
          </cell>
          <cell r="J29">
            <v>0</v>
          </cell>
          <cell r="L29">
            <v>0</v>
          </cell>
          <cell r="N29">
            <v>0</v>
          </cell>
          <cell r="P29">
            <v>0</v>
          </cell>
        </row>
        <row r="30">
          <cell r="B30">
            <v>0</v>
          </cell>
          <cell r="D30">
            <v>0</v>
          </cell>
          <cell r="F30">
            <v>0</v>
          </cell>
          <cell r="H30">
            <v>0</v>
          </cell>
          <cell r="J30">
            <v>0</v>
          </cell>
          <cell r="L30">
            <v>0</v>
          </cell>
          <cell r="N30">
            <v>0</v>
          </cell>
          <cell r="P30">
            <v>0</v>
          </cell>
        </row>
        <row r="31">
          <cell r="B31">
            <v>0</v>
          </cell>
          <cell r="D31">
            <v>0</v>
          </cell>
          <cell r="F31">
            <v>0</v>
          </cell>
          <cell r="H31">
            <v>0</v>
          </cell>
          <cell r="J31">
            <v>0</v>
          </cell>
          <cell r="L31">
            <v>0</v>
          </cell>
          <cell r="N31">
            <v>0</v>
          </cell>
          <cell r="P31">
            <v>0</v>
          </cell>
        </row>
        <row r="32">
          <cell r="B32">
            <v>0</v>
          </cell>
          <cell r="C32">
            <v>0.15</v>
          </cell>
          <cell r="D32">
            <v>0</v>
          </cell>
          <cell r="E32">
            <v>7.0000000000000007E-2</v>
          </cell>
          <cell r="F32">
            <v>0</v>
          </cell>
          <cell r="G32">
            <v>0.15</v>
          </cell>
          <cell r="H32">
            <v>0</v>
          </cell>
          <cell r="I32">
            <v>7.0000000000000007E-2</v>
          </cell>
          <cell r="J32">
            <v>0</v>
          </cell>
          <cell r="K32">
            <v>0.15</v>
          </cell>
          <cell r="L32">
            <v>0</v>
          </cell>
          <cell r="M32">
            <v>7.0000000000000007E-2</v>
          </cell>
          <cell r="N32">
            <v>0</v>
          </cell>
          <cell r="O32">
            <v>0.15</v>
          </cell>
          <cell r="P32">
            <v>0</v>
          </cell>
          <cell r="Q32">
            <v>7.0000000000000007E-2</v>
          </cell>
        </row>
        <row r="33">
          <cell r="B33">
            <v>0</v>
          </cell>
          <cell r="C33">
            <v>0.15</v>
          </cell>
          <cell r="D33">
            <v>0</v>
          </cell>
          <cell r="E33">
            <v>7.0000000000000007E-2</v>
          </cell>
          <cell r="F33">
            <v>0</v>
          </cell>
          <cell r="G33">
            <v>0.15</v>
          </cell>
          <cell r="H33">
            <v>0</v>
          </cell>
          <cell r="I33">
            <v>7.0000000000000007E-2</v>
          </cell>
          <cell r="J33">
            <v>0</v>
          </cell>
          <cell r="K33">
            <v>0.15</v>
          </cell>
          <cell r="L33">
            <v>0</v>
          </cell>
          <cell r="M33">
            <v>7.0000000000000007E-2</v>
          </cell>
          <cell r="N33">
            <v>0</v>
          </cell>
          <cell r="O33">
            <v>0.15</v>
          </cell>
          <cell r="P33">
            <v>0</v>
          </cell>
          <cell r="Q33">
            <v>7.0000000000000007E-2</v>
          </cell>
        </row>
        <row r="34">
          <cell r="B34">
            <v>0</v>
          </cell>
          <cell r="D34">
            <v>0</v>
          </cell>
          <cell r="F34">
            <v>0</v>
          </cell>
          <cell r="H34">
            <v>0</v>
          </cell>
          <cell r="J34">
            <v>0</v>
          </cell>
          <cell r="L34">
            <v>0</v>
          </cell>
          <cell r="N34">
            <v>0</v>
          </cell>
          <cell r="P34">
            <v>0</v>
          </cell>
        </row>
        <row r="35">
          <cell r="B35">
            <v>0</v>
          </cell>
          <cell r="C35">
            <v>1</v>
          </cell>
          <cell r="D35">
            <v>0</v>
          </cell>
          <cell r="E35">
            <v>1</v>
          </cell>
          <cell r="F35">
            <v>0</v>
          </cell>
          <cell r="G35">
            <v>1</v>
          </cell>
          <cell r="H35">
            <v>0</v>
          </cell>
          <cell r="I35">
            <v>1</v>
          </cell>
          <cell r="J35">
            <v>0</v>
          </cell>
          <cell r="K35">
            <v>1</v>
          </cell>
          <cell r="L35">
            <v>0</v>
          </cell>
          <cell r="M35">
            <v>1</v>
          </cell>
          <cell r="N35">
            <v>0</v>
          </cell>
          <cell r="O35">
            <v>1</v>
          </cell>
          <cell r="P35">
            <v>0</v>
          </cell>
          <cell r="Q35">
            <v>1</v>
          </cell>
        </row>
        <row r="36">
          <cell r="B36">
            <v>0</v>
          </cell>
          <cell r="C36">
            <v>1</v>
          </cell>
          <cell r="D36">
            <v>0</v>
          </cell>
          <cell r="E36">
            <v>1</v>
          </cell>
          <cell r="F36">
            <v>0</v>
          </cell>
          <cell r="G36">
            <v>1</v>
          </cell>
          <cell r="H36">
            <v>0</v>
          </cell>
          <cell r="I36">
            <v>1</v>
          </cell>
          <cell r="J36">
            <v>0</v>
          </cell>
          <cell r="K36">
            <v>1</v>
          </cell>
          <cell r="L36">
            <v>0</v>
          </cell>
          <cell r="M36">
            <v>1</v>
          </cell>
          <cell r="N36">
            <v>0</v>
          </cell>
          <cell r="O36">
            <v>1</v>
          </cell>
          <cell r="P36">
            <v>0</v>
          </cell>
          <cell r="Q36">
            <v>1</v>
          </cell>
        </row>
        <row r="37">
          <cell r="B37">
            <v>0</v>
          </cell>
          <cell r="C37">
            <v>1</v>
          </cell>
          <cell r="D37">
            <v>0</v>
          </cell>
          <cell r="E37">
            <v>1</v>
          </cell>
          <cell r="F37">
            <v>0</v>
          </cell>
          <cell r="G37">
            <v>1</v>
          </cell>
          <cell r="H37">
            <v>0</v>
          </cell>
          <cell r="I37">
            <v>1</v>
          </cell>
          <cell r="J37">
            <v>0</v>
          </cell>
          <cell r="K37">
            <v>1</v>
          </cell>
          <cell r="L37">
            <v>0</v>
          </cell>
          <cell r="M37">
            <v>1</v>
          </cell>
          <cell r="N37">
            <v>0</v>
          </cell>
          <cell r="O37">
            <v>1</v>
          </cell>
          <cell r="P37">
            <v>0</v>
          </cell>
          <cell r="Q37">
            <v>1</v>
          </cell>
        </row>
        <row r="38">
          <cell r="B38">
            <v>0</v>
          </cell>
          <cell r="D38">
            <v>0</v>
          </cell>
          <cell r="F38">
            <v>0</v>
          </cell>
          <cell r="H38">
            <v>0</v>
          </cell>
          <cell r="J38">
            <v>0</v>
          </cell>
          <cell r="L38">
            <v>0</v>
          </cell>
          <cell r="N38">
            <v>0</v>
          </cell>
          <cell r="P38">
            <v>0</v>
          </cell>
        </row>
        <row r="39">
          <cell r="B39">
            <v>0</v>
          </cell>
          <cell r="D39">
            <v>0</v>
          </cell>
          <cell r="F39">
            <v>0</v>
          </cell>
          <cell r="H39">
            <v>0</v>
          </cell>
          <cell r="J39">
            <v>0</v>
          </cell>
          <cell r="L39">
            <v>0</v>
          </cell>
          <cell r="N39">
            <v>0</v>
          </cell>
          <cell r="P39">
            <v>0</v>
          </cell>
        </row>
        <row r="40">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row>
        <row r="41">
          <cell r="B41">
            <v>0</v>
          </cell>
          <cell r="D41">
            <v>0</v>
          </cell>
          <cell r="F41">
            <v>0</v>
          </cell>
          <cell r="H41">
            <v>0</v>
          </cell>
          <cell r="J41">
            <v>0</v>
          </cell>
          <cell r="L41">
            <v>0</v>
          </cell>
          <cell r="N41">
            <v>0</v>
          </cell>
          <cell r="P41">
            <v>0</v>
          </cell>
        </row>
        <row r="42">
          <cell r="C42">
            <v>1</v>
          </cell>
          <cell r="E42">
            <v>1</v>
          </cell>
          <cell r="G42">
            <v>1</v>
          </cell>
          <cell r="I42">
            <v>1</v>
          </cell>
          <cell r="K42">
            <v>1</v>
          </cell>
          <cell r="M42">
            <v>1</v>
          </cell>
          <cell r="O42">
            <v>1</v>
          </cell>
          <cell r="Q42">
            <v>1</v>
          </cell>
        </row>
        <row r="43">
          <cell r="B43">
            <v>0</v>
          </cell>
          <cell r="D43">
            <v>0</v>
          </cell>
          <cell r="F43">
            <v>0</v>
          </cell>
          <cell r="H43">
            <v>0</v>
          </cell>
          <cell r="J43">
            <v>0</v>
          </cell>
          <cell r="L43">
            <v>0</v>
          </cell>
          <cell r="N43">
            <v>0</v>
          </cell>
          <cell r="P43">
            <v>0</v>
          </cell>
        </row>
        <row r="44">
          <cell r="B44" t="str">
            <v>Medical</v>
          </cell>
          <cell r="D44" t="str">
            <v>Drug</v>
          </cell>
          <cell r="F44" t="str">
            <v>Medical</v>
          </cell>
          <cell r="H44" t="str">
            <v>Drug</v>
          </cell>
          <cell r="J44" t="str">
            <v>Medical</v>
          </cell>
          <cell r="L44" t="str">
            <v>Drug</v>
          </cell>
          <cell r="N44" t="str">
            <v>Medical</v>
          </cell>
          <cell r="P44" t="str">
            <v>Drug</v>
          </cell>
        </row>
        <row r="45">
          <cell r="B45">
            <v>0</v>
          </cell>
          <cell r="D45">
            <v>0</v>
          </cell>
          <cell r="F45">
            <v>0</v>
          </cell>
          <cell r="H45">
            <v>0</v>
          </cell>
          <cell r="J45">
            <v>0</v>
          </cell>
          <cell r="L45">
            <v>0</v>
          </cell>
          <cell r="N45">
            <v>0</v>
          </cell>
          <cell r="P45">
            <v>0</v>
          </cell>
        </row>
        <row r="46">
          <cell r="B46">
            <v>0</v>
          </cell>
          <cell r="D46">
            <v>0</v>
          </cell>
          <cell r="F46">
            <v>0</v>
          </cell>
          <cell r="H46">
            <v>0</v>
          </cell>
          <cell r="J46">
            <v>0</v>
          </cell>
          <cell r="L46">
            <v>0</v>
          </cell>
          <cell r="N46">
            <v>0</v>
          </cell>
          <cell r="P46">
            <v>0</v>
          </cell>
        </row>
        <row r="47">
          <cell r="B47">
            <v>0</v>
          </cell>
          <cell r="D47">
            <v>0</v>
          </cell>
          <cell r="F47">
            <v>0</v>
          </cell>
          <cell r="H47">
            <v>0</v>
          </cell>
          <cell r="J47">
            <v>0</v>
          </cell>
          <cell r="L47">
            <v>0</v>
          </cell>
          <cell r="N47">
            <v>0</v>
          </cell>
          <cell r="P47">
            <v>0</v>
          </cell>
        </row>
        <row r="48">
          <cell r="B48">
            <v>0</v>
          </cell>
          <cell r="D48">
            <v>0</v>
          </cell>
          <cell r="F48">
            <v>0</v>
          </cell>
          <cell r="H48">
            <v>0</v>
          </cell>
          <cell r="J48">
            <v>0</v>
          </cell>
          <cell r="L48">
            <v>0</v>
          </cell>
          <cell r="N48">
            <v>0</v>
          </cell>
          <cell r="P48">
            <v>0</v>
          </cell>
        </row>
        <row r="49">
          <cell r="B49">
            <v>0</v>
          </cell>
          <cell r="D49">
            <v>0</v>
          </cell>
          <cell r="F49">
            <v>0</v>
          </cell>
          <cell r="H49">
            <v>0</v>
          </cell>
          <cell r="J49">
            <v>0</v>
          </cell>
          <cell r="L49">
            <v>0</v>
          </cell>
          <cell r="N49">
            <v>0</v>
          </cell>
          <cell r="P49">
            <v>0</v>
          </cell>
        </row>
        <row r="50">
          <cell r="B50">
            <v>0</v>
          </cell>
          <cell r="D50">
            <v>0</v>
          </cell>
          <cell r="F50">
            <v>0</v>
          </cell>
          <cell r="H50">
            <v>0</v>
          </cell>
          <cell r="J50">
            <v>0</v>
          </cell>
          <cell r="L50">
            <v>0</v>
          </cell>
          <cell r="N50">
            <v>0</v>
          </cell>
          <cell r="P50">
            <v>0</v>
          </cell>
        </row>
        <row r="51">
          <cell r="B51">
            <v>0</v>
          </cell>
          <cell r="D51">
            <v>0</v>
          </cell>
          <cell r="F51">
            <v>0</v>
          </cell>
          <cell r="H51">
            <v>0</v>
          </cell>
          <cell r="J51">
            <v>0</v>
          </cell>
          <cell r="L51">
            <v>0</v>
          </cell>
          <cell r="N51">
            <v>0</v>
          </cell>
          <cell r="P51">
            <v>0</v>
          </cell>
        </row>
        <row r="52">
          <cell r="B52">
            <v>0</v>
          </cell>
          <cell r="D52">
            <v>0</v>
          </cell>
          <cell r="F52">
            <v>0</v>
          </cell>
          <cell r="H52">
            <v>0</v>
          </cell>
          <cell r="J52">
            <v>0</v>
          </cell>
          <cell r="L52">
            <v>0</v>
          </cell>
          <cell r="N52">
            <v>0</v>
          </cell>
          <cell r="P52">
            <v>0</v>
          </cell>
        </row>
        <row r="53">
          <cell r="B53">
            <v>0</v>
          </cell>
          <cell r="D53">
            <v>0</v>
          </cell>
          <cell r="F53">
            <v>0</v>
          </cell>
          <cell r="H53">
            <v>0</v>
          </cell>
          <cell r="J53">
            <v>0</v>
          </cell>
          <cell r="L53">
            <v>0</v>
          </cell>
          <cell r="N53">
            <v>0</v>
          </cell>
          <cell r="P53">
            <v>0</v>
          </cell>
        </row>
        <row r="54">
          <cell r="B54">
            <v>0</v>
          </cell>
          <cell r="D54">
            <v>0</v>
          </cell>
          <cell r="F54">
            <v>0</v>
          </cell>
          <cell r="H54">
            <v>0</v>
          </cell>
          <cell r="J54">
            <v>0</v>
          </cell>
          <cell r="L54">
            <v>0</v>
          </cell>
          <cell r="N54">
            <v>0</v>
          </cell>
          <cell r="P54">
            <v>0</v>
          </cell>
        </row>
        <row r="55">
          <cell r="B55">
            <v>0</v>
          </cell>
          <cell r="D55">
            <v>0</v>
          </cell>
          <cell r="F55">
            <v>0</v>
          </cell>
          <cell r="H55">
            <v>0</v>
          </cell>
          <cell r="J55">
            <v>0</v>
          </cell>
          <cell r="L55">
            <v>0</v>
          </cell>
          <cell r="N55">
            <v>0</v>
          </cell>
          <cell r="P55">
            <v>0</v>
          </cell>
        </row>
        <row r="56">
          <cell r="B56">
            <v>0</v>
          </cell>
          <cell r="C56">
            <v>0.16</v>
          </cell>
          <cell r="D56">
            <v>0</v>
          </cell>
          <cell r="E56">
            <v>7.0000000000000007E-2</v>
          </cell>
          <cell r="F56">
            <v>0</v>
          </cell>
          <cell r="G56">
            <v>0.16</v>
          </cell>
          <cell r="H56">
            <v>0</v>
          </cell>
          <cell r="I56">
            <v>7.0000000000000007E-2</v>
          </cell>
          <cell r="J56">
            <v>0</v>
          </cell>
          <cell r="K56">
            <v>0.16</v>
          </cell>
          <cell r="L56">
            <v>0</v>
          </cell>
          <cell r="M56">
            <v>7.0000000000000007E-2</v>
          </cell>
          <cell r="N56">
            <v>0</v>
          </cell>
          <cell r="O56">
            <v>0.16</v>
          </cell>
          <cell r="P56">
            <v>0</v>
          </cell>
          <cell r="Q56">
            <v>7.0000000000000007E-2</v>
          </cell>
        </row>
        <row r="57">
          <cell r="B57">
            <v>0</v>
          </cell>
          <cell r="C57">
            <v>0.15</v>
          </cell>
          <cell r="D57">
            <v>0</v>
          </cell>
          <cell r="E57">
            <v>7.0000000000000007E-2</v>
          </cell>
          <cell r="F57">
            <v>0</v>
          </cell>
          <cell r="G57">
            <v>0.15</v>
          </cell>
          <cell r="H57">
            <v>0</v>
          </cell>
          <cell r="I57">
            <v>7.0000000000000007E-2</v>
          </cell>
          <cell r="J57">
            <v>0</v>
          </cell>
          <cell r="K57">
            <v>0.15</v>
          </cell>
          <cell r="L57">
            <v>0</v>
          </cell>
          <cell r="M57">
            <v>7.0000000000000007E-2</v>
          </cell>
          <cell r="N57">
            <v>0</v>
          </cell>
          <cell r="O57">
            <v>0.15</v>
          </cell>
          <cell r="P57">
            <v>0</v>
          </cell>
          <cell r="Q57">
            <v>7.0000000000000007E-2</v>
          </cell>
        </row>
        <row r="58">
          <cell r="B58">
            <v>0</v>
          </cell>
          <cell r="D58">
            <v>0</v>
          </cell>
          <cell r="F58">
            <v>0</v>
          </cell>
          <cell r="H58">
            <v>0</v>
          </cell>
          <cell r="J58">
            <v>0</v>
          </cell>
          <cell r="L58">
            <v>0</v>
          </cell>
          <cell r="N58">
            <v>0</v>
          </cell>
          <cell r="P58">
            <v>0</v>
          </cell>
        </row>
        <row r="59">
          <cell r="B59">
            <v>0</v>
          </cell>
          <cell r="C59">
            <v>1</v>
          </cell>
          <cell r="D59">
            <v>0</v>
          </cell>
          <cell r="E59">
            <v>1</v>
          </cell>
          <cell r="F59">
            <v>0</v>
          </cell>
          <cell r="G59">
            <v>1</v>
          </cell>
          <cell r="H59">
            <v>0</v>
          </cell>
          <cell r="I59">
            <v>1</v>
          </cell>
          <cell r="J59">
            <v>0</v>
          </cell>
          <cell r="K59">
            <v>1</v>
          </cell>
          <cell r="L59">
            <v>0</v>
          </cell>
          <cell r="M59">
            <v>1</v>
          </cell>
          <cell r="N59">
            <v>0</v>
          </cell>
          <cell r="O59">
            <v>1</v>
          </cell>
          <cell r="P59">
            <v>0</v>
          </cell>
          <cell r="Q59">
            <v>1</v>
          </cell>
        </row>
        <row r="60">
          <cell r="B60">
            <v>0</v>
          </cell>
          <cell r="C60">
            <v>1</v>
          </cell>
          <cell r="D60">
            <v>0</v>
          </cell>
          <cell r="E60">
            <v>1</v>
          </cell>
          <cell r="F60">
            <v>0</v>
          </cell>
          <cell r="G60">
            <v>1</v>
          </cell>
          <cell r="H60">
            <v>0</v>
          </cell>
          <cell r="I60">
            <v>1</v>
          </cell>
          <cell r="J60">
            <v>0</v>
          </cell>
          <cell r="K60">
            <v>1</v>
          </cell>
          <cell r="L60">
            <v>0</v>
          </cell>
          <cell r="M60">
            <v>1</v>
          </cell>
          <cell r="N60">
            <v>0</v>
          </cell>
          <cell r="O60">
            <v>1</v>
          </cell>
          <cell r="P60">
            <v>0</v>
          </cell>
          <cell r="Q60">
            <v>1</v>
          </cell>
        </row>
        <row r="61">
          <cell r="B61">
            <v>0</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row>
        <row r="62">
          <cell r="B62">
            <v>0</v>
          </cell>
          <cell r="D62">
            <v>0</v>
          </cell>
          <cell r="F62">
            <v>0</v>
          </cell>
          <cell r="H62">
            <v>0</v>
          </cell>
          <cell r="J62">
            <v>0</v>
          </cell>
          <cell r="L62">
            <v>0</v>
          </cell>
          <cell r="N62">
            <v>0</v>
          </cell>
          <cell r="P62">
            <v>0</v>
          </cell>
        </row>
        <row r="63">
          <cell r="B63">
            <v>0</v>
          </cell>
          <cell r="D63">
            <v>0</v>
          </cell>
          <cell r="F63">
            <v>0</v>
          </cell>
          <cell r="H63">
            <v>0</v>
          </cell>
          <cell r="J63">
            <v>0</v>
          </cell>
          <cell r="L63">
            <v>0</v>
          </cell>
          <cell r="N63">
            <v>0</v>
          </cell>
          <cell r="P63">
            <v>0</v>
          </cell>
        </row>
        <row r="64">
          <cell r="B64">
            <v>0</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row>
        <row r="65">
          <cell r="B65">
            <v>0</v>
          </cell>
          <cell r="D65">
            <v>0</v>
          </cell>
          <cell r="F65">
            <v>0</v>
          </cell>
          <cell r="H65">
            <v>0</v>
          </cell>
          <cell r="J65">
            <v>0</v>
          </cell>
          <cell r="L65">
            <v>0</v>
          </cell>
          <cell r="N65">
            <v>0</v>
          </cell>
          <cell r="P65">
            <v>0</v>
          </cell>
        </row>
        <row r="66">
          <cell r="B66">
            <v>0</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row>
        <row r="67">
          <cell r="C67">
            <v>0</v>
          </cell>
          <cell r="E67">
            <v>0</v>
          </cell>
          <cell r="G67">
            <v>0</v>
          </cell>
          <cell r="I67">
            <v>0</v>
          </cell>
          <cell r="K67">
            <v>0</v>
          </cell>
          <cell r="M67">
            <v>0</v>
          </cell>
          <cell r="O67">
            <v>0</v>
          </cell>
          <cell r="Q67">
            <v>0</v>
          </cell>
        </row>
        <row r="68">
          <cell r="B68">
            <v>0</v>
          </cell>
          <cell r="D68">
            <v>0</v>
          </cell>
          <cell r="F68">
            <v>0</v>
          </cell>
          <cell r="H68">
            <v>0</v>
          </cell>
          <cell r="J68">
            <v>0</v>
          </cell>
          <cell r="L68">
            <v>0</v>
          </cell>
          <cell r="N68">
            <v>0</v>
          </cell>
          <cell r="P68">
            <v>0</v>
          </cell>
        </row>
        <row r="69">
          <cell r="B69">
            <v>0</v>
          </cell>
          <cell r="D69">
            <v>0</v>
          </cell>
          <cell r="F69">
            <v>0</v>
          </cell>
          <cell r="H69">
            <v>0</v>
          </cell>
          <cell r="J69">
            <v>0</v>
          </cell>
          <cell r="L69">
            <v>0</v>
          </cell>
          <cell r="N69">
            <v>0</v>
          </cell>
          <cell r="P69">
            <v>0</v>
          </cell>
        </row>
        <row r="70">
          <cell r="A70" t="str">
            <v xml:space="preserve">TRS/MANUAL CLAIMS </v>
          </cell>
          <cell r="B70" t="str">
            <v>Medical</v>
          </cell>
          <cell r="D70" t="str">
            <v>Drug</v>
          </cell>
          <cell r="F70" t="str">
            <v>Medical</v>
          </cell>
          <cell r="H70" t="str">
            <v>Drug</v>
          </cell>
          <cell r="J70" t="str">
            <v>Medical</v>
          </cell>
          <cell r="L70" t="str">
            <v>Drug</v>
          </cell>
          <cell r="N70" t="str">
            <v>Medical</v>
          </cell>
          <cell r="P70" t="str">
            <v>Drug</v>
          </cell>
        </row>
        <row r="71">
          <cell r="A71" t="str">
            <v xml:space="preserve">TRS FFS Projection </v>
          </cell>
          <cell r="B71">
            <v>0</v>
          </cell>
          <cell r="D71">
            <v>0</v>
          </cell>
          <cell r="F71">
            <v>0</v>
          </cell>
          <cell r="H71">
            <v>0</v>
          </cell>
          <cell r="J71">
            <v>0</v>
          </cell>
          <cell r="L71">
            <v>0</v>
          </cell>
          <cell r="N71">
            <v>0</v>
          </cell>
          <cell r="P71">
            <v>0</v>
          </cell>
          <cell r="R71">
            <v>0</v>
          </cell>
          <cell r="S71">
            <v>0</v>
          </cell>
          <cell r="T71">
            <v>0</v>
          </cell>
          <cell r="V71">
            <v>0</v>
          </cell>
          <cell r="W71">
            <v>0</v>
          </cell>
          <cell r="X71">
            <v>0</v>
          </cell>
          <cell r="Y71">
            <v>0</v>
          </cell>
          <cell r="Z71">
            <v>0</v>
          </cell>
          <cell r="AA71">
            <v>0</v>
          </cell>
          <cell r="AB71">
            <v>0</v>
          </cell>
        </row>
        <row r="72">
          <cell r="A72" t="str">
            <v>SSL/POOLING Backed Out</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V72">
            <v>0</v>
          </cell>
          <cell r="W72">
            <v>0</v>
          </cell>
          <cell r="X72">
            <v>0</v>
          </cell>
          <cell r="Y72">
            <v>0</v>
          </cell>
          <cell r="Z72">
            <v>0</v>
          </cell>
          <cell r="AA72">
            <v>0</v>
          </cell>
          <cell r="AB72">
            <v>0</v>
          </cell>
        </row>
        <row r="73">
          <cell r="A73" t="str">
            <v>Net TRS Projection</v>
          </cell>
          <cell r="B73">
            <v>0</v>
          </cell>
          <cell r="D73">
            <v>0</v>
          </cell>
          <cell r="F73">
            <v>0</v>
          </cell>
          <cell r="H73">
            <v>0</v>
          </cell>
          <cell r="J73">
            <v>0</v>
          </cell>
          <cell r="L73">
            <v>0</v>
          </cell>
          <cell r="N73">
            <v>0</v>
          </cell>
          <cell r="P73">
            <v>0</v>
          </cell>
          <cell r="R73">
            <v>0</v>
          </cell>
          <cell r="S73">
            <v>0</v>
          </cell>
          <cell r="T73">
            <v>0</v>
          </cell>
          <cell r="V73">
            <v>0</v>
          </cell>
          <cell r="W73">
            <v>0</v>
          </cell>
          <cell r="X73">
            <v>0</v>
          </cell>
          <cell r="Y73">
            <v>0</v>
          </cell>
          <cell r="Z73">
            <v>0</v>
          </cell>
          <cell r="AA73">
            <v>0</v>
          </cell>
          <cell r="AB73">
            <v>0</v>
          </cell>
        </row>
        <row r="74">
          <cell r="A74" t="str">
            <v>TRS Credibility</v>
          </cell>
          <cell r="C74">
            <v>0</v>
          </cell>
          <cell r="E74">
            <v>0</v>
          </cell>
          <cell r="G74">
            <v>0</v>
          </cell>
          <cell r="I74">
            <v>0</v>
          </cell>
          <cell r="K74">
            <v>0</v>
          </cell>
          <cell r="M74">
            <v>0</v>
          </cell>
          <cell r="O74">
            <v>0</v>
          </cell>
          <cell r="Q74">
            <v>0</v>
          </cell>
          <cell r="R74">
            <v>0</v>
          </cell>
          <cell r="S74">
            <v>0</v>
          </cell>
          <cell r="T74">
            <v>0</v>
          </cell>
          <cell r="V74">
            <v>0</v>
          </cell>
          <cell r="W74">
            <v>0</v>
          </cell>
          <cell r="X74">
            <v>0</v>
          </cell>
          <cell r="Y74">
            <v>0</v>
          </cell>
          <cell r="Z74">
            <v>0</v>
          </cell>
          <cell r="AA74">
            <v>0</v>
          </cell>
          <cell r="AB74">
            <v>0</v>
          </cell>
        </row>
        <row r="75">
          <cell r="A75" t="str">
            <v>TRS Contribution to Blend</v>
          </cell>
          <cell r="B75">
            <v>0</v>
          </cell>
          <cell r="D75">
            <v>0</v>
          </cell>
          <cell r="F75">
            <v>0</v>
          </cell>
          <cell r="H75">
            <v>0</v>
          </cell>
          <cell r="J75">
            <v>0</v>
          </cell>
          <cell r="L75">
            <v>0</v>
          </cell>
          <cell r="N75">
            <v>0</v>
          </cell>
          <cell r="P75">
            <v>0</v>
          </cell>
          <cell r="R75">
            <v>0</v>
          </cell>
          <cell r="S75">
            <v>0</v>
          </cell>
          <cell r="T75">
            <v>0</v>
          </cell>
          <cell r="V75">
            <v>0</v>
          </cell>
          <cell r="W75">
            <v>0</v>
          </cell>
          <cell r="X75">
            <v>0</v>
          </cell>
          <cell r="Y75">
            <v>0</v>
          </cell>
          <cell r="Z75">
            <v>0</v>
          </cell>
          <cell r="AA75">
            <v>0</v>
          </cell>
          <cell r="AB75">
            <v>0</v>
          </cell>
        </row>
        <row r="76">
          <cell r="B76" t="str">
            <v>Medical</v>
          </cell>
          <cell r="D76" t="str">
            <v>Drug</v>
          </cell>
          <cell r="F76" t="str">
            <v>Medical</v>
          </cell>
          <cell r="H76" t="str">
            <v>Drug</v>
          </cell>
          <cell r="J76" t="str">
            <v>Medical</v>
          </cell>
          <cell r="L76" t="str">
            <v>Drug</v>
          </cell>
          <cell r="N76" t="str">
            <v>Medical</v>
          </cell>
          <cell r="P76" t="str">
            <v>Drug</v>
          </cell>
        </row>
        <row r="77">
          <cell r="B77">
            <v>0</v>
          </cell>
          <cell r="D77">
            <v>0</v>
          </cell>
          <cell r="F77">
            <v>0</v>
          </cell>
          <cell r="H77">
            <v>0</v>
          </cell>
          <cell r="J77">
            <v>0</v>
          </cell>
          <cell r="L77">
            <v>0</v>
          </cell>
          <cell r="N77">
            <v>0</v>
          </cell>
          <cell r="P77">
            <v>0</v>
          </cell>
        </row>
        <row r="79">
          <cell r="B79">
            <v>0</v>
          </cell>
          <cell r="C79">
            <v>0</v>
          </cell>
          <cell r="D79">
            <v>0</v>
          </cell>
          <cell r="F79">
            <v>0</v>
          </cell>
          <cell r="G79">
            <v>0</v>
          </cell>
          <cell r="H79">
            <v>0</v>
          </cell>
          <cell r="J79">
            <v>0</v>
          </cell>
          <cell r="K79">
            <v>0</v>
          </cell>
          <cell r="L79">
            <v>0</v>
          </cell>
          <cell r="N79">
            <v>0</v>
          </cell>
          <cell r="O79">
            <v>0</v>
          </cell>
          <cell r="P79">
            <v>0</v>
          </cell>
        </row>
        <row r="80">
          <cell r="B80">
            <v>0</v>
          </cell>
          <cell r="C80">
            <v>0</v>
          </cell>
          <cell r="D80">
            <v>0</v>
          </cell>
          <cell r="F80">
            <v>0</v>
          </cell>
          <cell r="G80">
            <v>0</v>
          </cell>
          <cell r="H80">
            <v>0</v>
          </cell>
          <cell r="J80">
            <v>0</v>
          </cell>
          <cell r="K80">
            <v>0</v>
          </cell>
          <cell r="L80">
            <v>0</v>
          </cell>
          <cell r="N80">
            <v>0</v>
          </cell>
          <cell r="O80">
            <v>0</v>
          </cell>
          <cell r="P80">
            <v>0</v>
          </cell>
        </row>
        <row r="81">
          <cell r="B81">
            <v>0</v>
          </cell>
          <cell r="C81">
            <v>0</v>
          </cell>
          <cell r="D81">
            <v>0</v>
          </cell>
          <cell r="F81">
            <v>0</v>
          </cell>
          <cell r="G81">
            <v>0</v>
          </cell>
          <cell r="H81">
            <v>0</v>
          </cell>
          <cell r="J81">
            <v>0</v>
          </cell>
          <cell r="K81">
            <v>0</v>
          </cell>
          <cell r="L81">
            <v>0</v>
          </cell>
          <cell r="N81">
            <v>0</v>
          </cell>
          <cell r="O81">
            <v>0</v>
          </cell>
          <cell r="P81">
            <v>0</v>
          </cell>
        </row>
        <row r="82">
          <cell r="B82">
            <v>0</v>
          </cell>
          <cell r="C82">
            <v>0</v>
          </cell>
          <cell r="D82">
            <v>0</v>
          </cell>
          <cell r="F82">
            <v>0</v>
          </cell>
          <cell r="G82">
            <v>0</v>
          </cell>
          <cell r="H82">
            <v>0</v>
          </cell>
          <cell r="J82">
            <v>0</v>
          </cell>
          <cell r="K82">
            <v>0</v>
          </cell>
          <cell r="L82">
            <v>0</v>
          </cell>
          <cell r="N82">
            <v>0</v>
          </cell>
          <cell r="O82">
            <v>0</v>
          </cell>
          <cell r="P82">
            <v>0</v>
          </cell>
        </row>
        <row r="83">
          <cell r="B83">
            <v>0</v>
          </cell>
          <cell r="C83">
            <v>1</v>
          </cell>
          <cell r="D83">
            <v>0</v>
          </cell>
          <cell r="E83">
            <v>1</v>
          </cell>
          <cell r="F83">
            <v>0</v>
          </cell>
          <cell r="G83">
            <v>1</v>
          </cell>
          <cell r="H83">
            <v>0</v>
          </cell>
          <cell r="I83">
            <v>1</v>
          </cell>
          <cell r="J83">
            <v>0</v>
          </cell>
          <cell r="K83">
            <v>1</v>
          </cell>
          <cell r="L83">
            <v>0</v>
          </cell>
          <cell r="M83">
            <v>1</v>
          </cell>
          <cell r="N83">
            <v>0</v>
          </cell>
          <cell r="O83">
            <v>1</v>
          </cell>
          <cell r="P83">
            <v>0</v>
          </cell>
          <cell r="Q83">
            <v>1</v>
          </cell>
        </row>
        <row r="84">
          <cell r="B84">
            <v>0</v>
          </cell>
          <cell r="D84">
            <v>0</v>
          </cell>
          <cell r="F84">
            <v>0</v>
          </cell>
          <cell r="H84">
            <v>0</v>
          </cell>
          <cell r="J84">
            <v>0</v>
          </cell>
          <cell r="L84">
            <v>0</v>
          </cell>
          <cell r="N84">
            <v>0</v>
          </cell>
          <cell r="P84">
            <v>0</v>
          </cell>
        </row>
        <row r="85">
          <cell r="A85" t="str">
            <v>CLAIMS RELATED FEES</v>
          </cell>
          <cell r="B85" t="str">
            <v>Medical</v>
          </cell>
          <cell r="D85" t="str">
            <v>Drug</v>
          </cell>
          <cell r="F85" t="str">
            <v>Medical</v>
          </cell>
          <cell r="H85" t="str">
            <v>Drug</v>
          </cell>
          <cell r="J85" t="str">
            <v>Medical</v>
          </cell>
          <cell r="L85" t="str">
            <v>Drug</v>
          </cell>
          <cell r="N85" t="str">
            <v>Medical</v>
          </cell>
          <cell r="P85" t="str">
            <v>Drug</v>
          </cell>
        </row>
        <row r="86">
          <cell r="A86" t="str">
            <v>Pooling Fee</v>
          </cell>
          <cell r="B86">
            <v>0</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V86">
            <v>0</v>
          </cell>
          <cell r="W86">
            <v>0</v>
          </cell>
          <cell r="X86">
            <v>0</v>
          </cell>
          <cell r="Y86">
            <v>0</v>
          </cell>
          <cell r="Z86">
            <v>0</v>
          </cell>
          <cell r="AA86">
            <v>0</v>
          </cell>
          <cell r="AB86">
            <v>0</v>
          </cell>
        </row>
        <row r="87">
          <cell r="A87" t="str">
            <v>Out-of-State Network Access Fees</v>
          </cell>
          <cell r="B87">
            <v>0</v>
          </cell>
          <cell r="D87">
            <v>0</v>
          </cell>
          <cell r="F87">
            <v>0</v>
          </cell>
          <cell r="H87">
            <v>0</v>
          </cell>
          <cell r="J87">
            <v>0</v>
          </cell>
          <cell r="L87">
            <v>0</v>
          </cell>
          <cell r="N87">
            <v>0</v>
          </cell>
          <cell r="P87">
            <v>0</v>
          </cell>
          <cell r="R87">
            <v>0</v>
          </cell>
          <cell r="S87">
            <v>0</v>
          </cell>
          <cell r="T87">
            <v>0</v>
          </cell>
          <cell r="V87">
            <v>0</v>
          </cell>
          <cell r="W87">
            <v>0</v>
          </cell>
          <cell r="X87">
            <v>0</v>
          </cell>
          <cell r="Y87">
            <v>0</v>
          </cell>
          <cell r="Z87">
            <v>0</v>
          </cell>
          <cell r="AA87">
            <v>0</v>
          </cell>
          <cell r="AB87">
            <v>0</v>
          </cell>
        </row>
        <row r="88">
          <cell r="B88">
            <v>0</v>
          </cell>
          <cell r="D88">
            <v>0</v>
          </cell>
          <cell r="F88">
            <v>0</v>
          </cell>
          <cell r="H88">
            <v>0</v>
          </cell>
          <cell r="J88">
            <v>0</v>
          </cell>
          <cell r="L88">
            <v>0</v>
          </cell>
          <cell r="N88">
            <v>0</v>
          </cell>
          <cell r="P88">
            <v>0</v>
          </cell>
        </row>
        <row r="90">
          <cell r="B90">
            <v>0</v>
          </cell>
          <cell r="D90">
            <v>0</v>
          </cell>
          <cell r="F90">
            <v>0</v>
          </cell>
          <cell r="H90">
            <v>0</v>
          </cell>
          <cell r="J90">
            <v>0</v>
          </cell>
          <cell r="L90">
            <v>0</v>
          </cell>
          <cell r="N90">
            <v>0</v>
          </cell>
          <cell r="P90">
            <v>0</v>
          </cell>
        </row>
        <row r="91">
          <cell r="A91" t="str">
            <v>REINSURANCE</v>
          </cell>
          <cell r="V91">
            <v>0</v>
          </cell>
          <cell r="W91">
            <v>0</v>
          </cell>
          <cell r="X91">
            <v>0</v>
          </cell>
          <cell r="Y91">
            <v>0</v>
          </cell>
          <cell r="Z91">
            <v>0</v>
          </cell>
          <cell r="AA91">
            <v>0</v>
          </cell>
          <cell r="AB91">
            <v>0</v>
          </cell>
        </row>
        <row r="92">
          <cell r="A92" t="str">
            <v>Specific Stop Loss Fee</v>
          </cell>
          <cell r="B92">
            <v>0</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V92">
            <v>0</v>
          </cell>
          <cell r="W92">
            <v>0</v>
          </cell>
          <cell r="X92">
            <v>0</v>
          </cell>
          <cell r="Y92">
            <v>0</v>
          </cell>
          <cell r="Z92">
            <v>0</v>
          </cell>
          <cell r="AA92">
            <v>0</v>
          </cell>
          <cell r="AB92">
            <v>0</v>
          </cell>
        </row>
        <row r="93">
          <cell r="A93" t="str">
            <v>Minimum Premium /ASL Fees</v>
          </cell>
          <cell r="B93">
            <v>0</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V93">
            <v>0</v>
          </cell>
          <cell r="W93">
            <v>0</v>
          </cell>
          <cell r="X93">
            <v>0</v>
          </cell>
          <cell r="Y93">
            <v>0</v>
          </cell>
          <cell r="Z93">
            <v>0</v>
          </cell>
          <cell r="AA93">
            <v>0</v>
          </cell>
          <cell r="AB93">
            <v>0</v>
          </cell>
        </row>
        <row r="94">
          <cell r="A94" t="str">
            <v>IBNR Cap Fees</v>
          </cell>
          <cell r="B94">
            <v>0</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V94">
            <v>0</v>
          </cell>
          <cell r="W94">
            <v>0</v>
          </cell>
          <cell r="X94">
            <v>0</v>
          </cell>
          <cell r="Y94">
            <v>0</v>
          </cell>
          <cell r="Z94">
            <v>0</v>
          </cell>
          <cell r="AA94">
            <v>0</v>
          </cell>
          <cell r="AB94">
            <v>0</v>
          </cell>
        </row>
        <row r="95">
          <cell r="A95" t="str">
            <v xml:space="preserve">Total </v>
          </cell>
          <cell r="B95">
            <v>0</v>
          </cell>
          <cell r="D95">
            <v>0</v>
          </cell>
          <cell r="F95">
            <v>0</v>
          </cell>
          <cell r="H95">
            <v>0</v>
          </cell>
          <cell r="J95">
            <v>0</v>
          </cell>
          <cell r="L95">
            <v>0</v>
          </cell>
          <cell r="N95">
            <v>0</v>
          </cell>
          <cell r="P95">
            <v>0</v>
          </cell>
          <cell r="R95">
            <v>0</v>
          </cell>
          <cell r="S95">
            <v>0</v>
          </cell>
          <cell r="T95">
            <v>0</v>
          </cell>
          <cell r="V95">
            <v>0</v>
          </cell>
          <cell r="W95">
            <v>0</v>
          </cell>
          <cell r="X95">
            <v>0</v>
          </cell>
          <cell r="Y95">
            <v>0</v>
          </cell>
          <cell r="Z95">
            <v>0</v>
          </cell>
          <cell r="AA95">
            <v>0</v>
          </cell>
          <cell r="AB95">
            <v>0</v>
          </cell>
        </row>
        <row r="96">
          <cell r="B96" t="str">
            <v>Medical</v>
          </cell>
          <cell r="D96" t="str">
            <v>Drug</v>
          </cell>
          <cell r="F96" t="str">
            <v>Medical</v>
          </cell>
          <cell r="H96" t="str">
            <v>Drug</v>
          </cell>
          <cell r="J96" t="str">
            <v>Medical</v>
          </cell>
          <cell r="L96" t="str">
            <v>Drug</v>
          </cell>
          <cell r="N96" t="str">
            <v>Medical</v>
          </cell>
          <cell r="P96" t="str">
            <v>Drug</v>
          </cell>
        </row>
        <row r="97">
          <cell r="B97">
            <v>0</v>
          </cell>
          <cell r="C97">
            <v>0</v>
          </cell>
          <cell r="D97">
            <v>0</v>
          </cell>
          <cell r="F97">
            <v>0</v>
          </cell>
          <cell r="G97">
            <v>0</v>
          </cell>
          <cell r="H97">
            <v>0</v>
          </cell>
          <cell r="J97">
            <v>0</v>
          </cell>
          <cell r="K97">
            <v>0</v>
          </cell>
          <cell r="L97">
            <v>0</v>
          </cell>
          <cell r="N97">
            <v>0</v>
          </cell>
          <cell r="O97">
            <v>0</v>
          </cell>
          <cell r="P97">
            <v>0</v>
          </cell>
        </row>
        <row r="98">
          <cell r="D98">
            <v>0</v>
          </cell>
          <cell r="E98">
            <v>-2.7</v>
          </cell>
          <cell r="H98">
            <v>0</v>
          </cell>
          <cell r="I98">
            <v>-2.7</v>
          </cell>
          <cell r="L98">
            <v>0</v>
          </cell>
          <cell r="M98">
            <v>-2.7</v>
          </cell>
          <cell r="P98">
            <v>0</v>
          </cell>
          <cell r="Q98">
            <v>-2.7</v>
          </cell>
        </row>
        <row r="99">
          <cell r="A99" t="str">
            <v>Variable Admin Fee</v>
          </cell>
          <cell r="B99">
            <v>0</v>
          </cell>
          <cell r="C99">
            <v>0.01</v>
          </cell>
          <cell r="D99">
            <v>0</v>
          </cell>
          <cell r="E99">
            <v>0.01</v>
          </cell>
          <cell r="F99">
            <v>0</v>
          </cell>
          <cell r="G99">
            <v>0.01</v>
          </cell>
          <cell r="H99">
            <v>0</v>
          </cell>
          <cell r="I99">
            <v>0.01</v>
          </cell>
          <cell r="J99">
            <v>0</v>
          </cell>
          <cell r="K99">
            <v>0.01</v>
          </cell>
          <cell r="L99">
            <v>0</v>
          </cell>
          <cell r="M99">
            <v>0.01</v>
          </cell>
          <cell r="N99">
            <v>0</v>
          </cell>
          <cell r="O99">
            <v>0.01</v>
          </cell>
          <cell r="P99">
            <v>0</v>
          </cell>
          <cell r="Q99">
            <v>0.01</v>
          </cell>
          <cell r="R99">
            <v>0</v>
          </cell>
          <cell r="S99">
            <v>0</v>
          </cell>
          <cell r="T99">
            <v>0</v>
          </cell>
          <cell r="V99">
            <v>0</v>
          </cell>
          <cell r="W99">
            <v>0</v>
          </cell>
          <cell r="X99">
            <v>0</v>
          </cell>
          <cell r="Y99">
            <v>0</v>
          </cell>
          <cell r="Z99">
            <v>0</v>
          </cell>
          <cell r="AA99">
            <v>0</v>
          </cell>
          <cell r="AB99">
            <v>0</v>
          </cell>
        </row>
        <row r="100">
          <cell r="B100">
            <v>0</v>
          </cell>
          <cell r="D100">
            <v>0</v>
          </cell>
          <cell r="F100">
            <v>0</v>
          </cell>
          <cell r="H100">
            <v>0</v>
          </cell>
          <cell r="J100">
            <v>0</v>
          </cell>
          <cell r="L100">
            <v>0</v>
          </cell>
          <cell r="N100">
            <v>0</v>
          </cell>
          <cell r="P100">
            <v>0</v>
          </cell>
        </row>
        <row r="101">
          <cell r="B101">
            <v>0</v>
          </cell>
          <cell r="D101">
            <v>0</v>
          </cell>
          <cell r="F101">
            <v>0</v>
          </cell>
          <cell r="H101">
            <v>0</v>
          </cell>
          <cell r="J101">
            <v>0</v>
          </cell>
          <cell r="L101">
            <v>0</v>
          </cell>
          <cell r="N101">
            <v>0</v>
          </cell>
          <cell r="P101">
            <v>0</v>
          </cell>
        </row>
        <row r="102">
          <cell r="A102" t="str">
            <v>Reserve Fee</v>
          </cell>
          <cell r="B102">
            <v>0</v>
          </cell>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V102">
            <v>0</v>
          </cell>
          <cell r="W102">
            <v>0</v>
          </cell>
          <cell r="X102">
            <v>0</v>
          </cell>
          <cell r="Y102">
            <v>0</v>
          </cell>
          <cell r="Z102">
            <v>0</v>
          </cell>
          <cell r="AA102">
            <v>0</v>
          </cell>
          <cell r="AB102">
            <v>0</v>
          </cell>
        </row>
        <row r="103">
          <cell r="A103" t="str">
            <v>Risk Fee</v>
          </cell>
          <cell r="B103">
            <v>0</v>
          </cell>
          <cell r="C103">
            <v>0.01</v>
          </cell>
          <cell r="D103">
            <v>0</v>
          </cell>
          <cell r="E103">
            <v>0.01</v>
          </cell>
          <cell r="F103">
            <v>0</v>
          </cell>
          <cell r="G103">
            <v>0.01</v>
          </cell>
          <cell r="H103">
            <v>0</v>
          </cell>
          <cell r="I103">
            <v>0.01</v>
          </cell>
          <cell r="J103">
            <v>0</v>
          </cell>
          <cell r="K103">
            <v>0.01</v>
          </cell>
          <cell r="L103">
            <v>0</v>
          </cell>
          <cell r="M103">
            <v>0.01</v>
          </cell>
          <cell r="N103">
            <v>0</v>
          </cell>
          <cell r="O103">
            <v>0.01</v>
          </cell>
          <cell r="P103">
            <v>0</v>
          </cell>
          <cell r="Q103">
            <v>0.01</v>
          </cell>
          <cell r="R103">
            <v>0</v>
          </cell>
          <cell r="S103">
            <v>0</v>
          </cell>
          <cell r="T103">
            <v>0</v>
          </cell>
          <cell r="V103">
            <v>0</v>
          </cell>
          <cell r="W103">
            <v>0</v>
          </cell>
          <cell r="X103">
            <v>0</v>
          </cell>
          <cell r="Y103">
            <v>0</v>
          </cell>
          <cell r="Z103">
            <v>0</v>
          </cell>
          <cell r="AA103">
            <v>0</v>
          </cell>
          <cell r="AB103">
            <v>0</v>
          </cell>
        </row>
        <row r="104">
          <cell r="B104">
            <v>0</v>
          </cell>
          <cell r="C104">
            <v>0</v>
          </cell>
          <cell r="D104">
            <v>0</v>
          </cell>
          <cell r="F104">
            <v>0</v>
          </cell>
          <cell r="G104">
            <v>0</v>
          </cell>
          <cell r="H104">
            <v>0</v>
          </cell>
          <cell r="J104">
            <v>0</v>
          </cell>
          <cell r="K104">
            <v>0</v>
          </cell>
          <cell r="L104">
            <v>0</v>
          </cell>
          <cell r="N104">
            <v>0</v>
          </cell>
          <cell r="O104">
            <v>0</v>
          </cell>
          <cell r="P104">
            <v>0</v>
          </cell>
        </row>
        <row r="105">
          <cell r="B105">
            <v>0</v>
          </cell>
          <cell r="D105">
            <v>0</v>
          </cell>
          <cell r="F105">
            <v>0</v>
          </cell>
          <cell r="H105">
            <v>0</v>
          </cell>
          <cell r="J105">
            <v>0</v>
          </cell>
          <cell r="L105">
            <v>0</v>
          </cell>
          <cell r="N105">
            <v>0</v>
          </cell>
          <cell r="P105">
            <v>0</v>
          </cell>
        </row>
        <row r="106">
          <cell r="B106">
            <v>0</v>
          </cell>
          <cell r="C106">
            <v>2.2499999999999999E-2</v>
          </cell>
          <cell r="D106">
            <v>0</v>
          </cell>
          <cell r="E106">
            <v>2.2499999999999999E-2</v>
          </cell>
          <cell r="F106">
            <v>0</v>
          </cell>
          <cell r="G106">
            <v>2.2499999999999999E-2</v>
          </cell>
          <cell r="H106">
            <v>0</v>
          </cell>
          <cell r="I106">
            <v>2.2499999999999999E-2</v>
          </cell>
          <cell r="J106">
            <v>0</v>
          </cell>
          <cell r="K106">
            <v>2.2499999999999999E-2</v>
          </cell>
          <cell r="L106">
            <v>0</v>
          </cell>
          <cell r="M106">
            <v>2.2499999999999999E-2</v>
          </cell>
          <cell r="N106">
            <v>0</v>
          </cell>
          <cell r="O106">
            <v>2.2499999999999999E-2</v>
          </cell>
          <cell r="P106">
            <v>0</v>
          </cell>
          <cell r="Q106">
            <v>2.2499999999999999E-2</v>
          </cell>
          <cell r="R106">
            <v>0</v>
          </cell>
        </row>
        <row r="107">
          <cell r="B107">
            <v>0</v>
          </cell>
          <cell r="D107">
            <v>0</v>
          </cell>
          <cell r="F107">
            <v>0</v>
          </cell>
          <cell r="H107">
            <v>0</v>
          </cell>
          <cell r="J107">
            <v>0</v>
          </cell>
          <cell r="L107">
            <v>0</v>
          </cell>
          <cell r="N107">
            <v>0</v>
          </cell>
          <cell r="P107">
            <v>0</v>
          </cell>
        </row>
        <row r="109">
          <cell r="B109">
            <v>0</v>
          </cell>
          <cell r="D109">
            <v>0</v>
          </cell>
          <cell r="F109">
            <v>0</v>
          </cell>
          <cell r="H109">
            <v>0</v>
          </cell>
          <cell r="J109">
            <v>0</v>
          </cell>
          <cell r="L109">
            <v>0</v>
          </cell>
          <cell r="N109">
            <v>0</v>
          </cell>
          <cell r="P109">
            <v>0</v>
          </cell>
          <cell r="R109">
            <v>0</v>
          </cell>
        </row>
        <row r="121">
          <cell r="A121" t="str">
            <v>Vision Premium - Fully Insured</v>
          </cell>
          <cell r="B121" t="str">
            <v>Medical</v>
          </cell>
          <cell r="D121" t="str">
            <v>Drug</v>
          </cell>
          <cell r="F121" t="str">
            <v>Medical</v>
          </cell>
          <cell r="H121" t="str">
            <v>Drug</v>
          </cell>
          <cell r="J121" t="str">
            <v>Medical</v>
          </cell>
          <cell r="L121" t="str">
            <v>Drug</v>
          </cell>
          <cell r="N121" t="str">
            <v>Medical</v>
          </cell>
          <cell r="P121" t="str">
            <v>Drug</v>
          </cell>
          <cell r="V121" t="str">
            <v>Percentage</v>
          </cell>
          <cell r="W121">
            <v>0</v>
          </cell>
          <cell r="X121">
            <v>0</v>
          </cell>
          <cell r="Y121">
            <v>0</v>
          </cell>
          <cell r="Z121">
            <v>0</v>
          </cell>
          <cell r="AA121">
            <v>0</v>
          </cell>
          <cell r="AB121">
            <v>0</v>
          </cell>
        </row>
        <row r="122">
          <cell r="A122" t="str">
            <v>Vision Premium (PCPM)</v>
          </cell>
          <cell r="B122">
            <v>0</v>
          </cell>
          <cell r="C122">
            <v>0</v>
          </cell>
          <cell r="D122">
            <v>0</v>
          </cell>
          <cell r="F122">
            <v>0</v>
          </cell>
          <cell r="G122">
            <v>0</v>
          </cell>
          <cell r="H122">
            <v>0</v>
          </cell>
          <cell r="J122">
            <v>0</v>
          </cell>
          <cell r="K122">
            <v>0</v>
          </cell>
          <cell r="L122">
            <v>0</v>
          </cell>
          <cell r="N122">
            <v>0</v>
          </cell>
          <cell r="O122">
            <v>0</v>
          </cell>
          <cell r="P122">
            <v>0</v>
          </cell>
          <cell r="R122">
            <v>0</v>
          </cell>
          <cell r="S122">
            <v>0</v>
          </cell>
          <cell r="T122">
            <v>0</v>
          </cell>
        </row>
        <row r="123">
          <cell r="A123" t="str">
            <v>PAR/PPO Composite</v>
          </cell>
          <cell r="R123">
            <v>0</v>
          </cell>
        </row>
        <row r="132">
          <cell r="C132" t="str">
            <v>N</v>
          </cell>
        </row>
        <row r="133">
          <cell r="C133" t="str">
            <v>N</v>
          </cell>
        </row>
        <row r="134">
          <cell r="A134" t="str">
            <v>PCPM Charges</v>
          </cell>
          <cell r="B134" t="str">
            <v>Med</v>
          </cell>
          <cell r="D134" t="str">
            <v>Drug</v>
          </cell>
          <cell r="E134" t="str">
            <v>Total</v>
          </cell>
        </row>
        <row r="135">
          <cell r="A135" t="str">
            <v>SSL PCPM</v>
          </cell>
          <cell r="B135">
            <v>0</v>
          </cell>
          <cell r="D135">
            <v>0</v>
          </cell>
          <cell r="E135">
            <v>0</v>
          </cell>
          <cell r="F135">
            <v>0</v>
          </cell>
          <cell r="H135">
            <v>0</v>
          </cell>
          <cell r="I135">
            <v>0</v>
          </cell>
          <cell r="J135">
            <v>0</v>
          </cell>
          <cell r="L135">
            <v>0</v>
          </cell>
          <cell r="M135">
            <v>0</v>
          </cell>
          <cell r="N135">
            <v>0</v>
          </cell>
          <cell r="P135">
            <v>0</v>
          </cell>
          <cell r="Q135">
            <v>0</v>
          </cell>
          <cell r="R135">
            <v>0</v>
          </cell>
        </row>
        <row r="136">
          <cell r="A136" t="str">
            <v>ASL PCPM</v>
          </cell>
          <cell r="B136">
            <v>0</v>
          </cell>
          <cell r="D136">
            <v>0</v>
          </cell>
          <cell r="E136">
            <v>0</v>
          </cell>
          <cell r="F136">
            <v>0</v>
          </cell>
          <cell r="H136">
            <v>0</v>
          </cell>
          <cell r="I136">
            <v>0</v>
          </cell>
          <cell r="J136">
            <v>0</v>
          </cell>
          <cell r="L136">
            <v>0</v>
          </cell>
          <cell r="M136">
            <v>0</v>
          </cell>
          <cell r="N136">
            <v>0</v>
          </cell>
          <cell r="P136">
            <v>0</v>
          </cell>
          <cell r="Q136">
            <v>0</v>
          </cell>
          <cell r="R136">
            <v>0</v>
          </cell>
        </row>
        <row r="137">
          <cell r="A137" t="str">
            <v>ReservePCPM</v>
          </cell>
          <cell r="B137">
            <v>0</v>
          </cell>
          <cell r="D137">
            <v>0</v>
          </cell>
          <cell r="E137">
            <v>0</v>
          </cell>
          <cell r="F137">
            <v>0</v>
          </cell>
          <cell r="H137">
            <v>0</v>
          </cell>
          <cell r="I137">
            <v>0</v>
          </cell>
          <cell r="J137">
            <v>0</v>
          </cell>
          <cell r="L137">
            <v>0</v>
          </cell>
          <cell r="M137">
            <v>0</v>
          </cell>
          <cell r="N137">
            <v>0</v>
          </cell>
          <cell r="P137">
            <v>0</v>
          </cell>
          <cell r="Q137">
            <v>0</v>
          </cell>
          <cell r="R137">
            <v>0</v>
          </cell>
        </row>
        <row r="138">
          <cell r="A138" t="str">
            <v>Variable Admin PCPM</v>
          </cell>
          <cell r="B138">
            <v>0</v>
          </cell>
          <cell r="D138">
            <v>0</v>
          </cell>
          <cell r="E138">
            <v>0</v>
          </cell>
          <cell r="F138">
            <v>0</v>
          </cell>
          <cell r="H138">
            <v>0</v>
          </cell>
          <cell r="I138">
            <v>0</v>
          </cell>
          <cell r="J138">
            <v>0</v>
          </cell>
          <cell r="L138">
            <v>0</v>
          </cell>
          <cell r="M138">
            <v>0</v>
          </cell>
          <cell r="N138">
            <v>0</v>
          </cell>
          <cell r="P138">
            <v>0</v>
          </cell>
          <cell r="Q138">
            <v>0</v>
          </cell>
          <cell r="R138">
            <v>0</v>
          </cell>
        </row>
        <row r="139">
          <cell r="A139" t="str">
            <v>Risk PCPM</v>
          </cell>
          <cell r="B139">
            <v>0</v>
          </cell>
          <cell r="D139">
            <v>0</v>
          </cell>
          <cell r="E139">
            <v>0</v>
          </cell>
          <cell r="F139">
            <v>0</v>
          </cell>
          <cell r="H139">
            <v>0</v>
          </cell>
          <cell r="I139">
            <v>0</v>
          </cell>
          <cell r="J139">
            <v>0</v>
          </cell>
          <cell r="L139">
            <v>0</v>
          </cell>
          <cell r="M139">
            <v>0</v>
          </cell>
          <cell r="N139">
            <v>0</v>
          </cell>
          <cell r="P139">
            <v>0</v>
          </cell>
          <cell r="Q139">
            <v>0</v>
          </cell>
          <cell r="R139">
            <v>0</v>
          </cell>
        </row>
        <row r="140">
          <cell r="A140" t="str">
            <v>Ibnr Cap Fee PCPM</v>
          </cell>
          <cell r="B140">
            <v>0</v>
          </cell>
          <cell r="D140">
            <v>0</v>
          </cell>
          <cell r="E140">
            <v>0</v>
          </cell>
          <cell r="F140">
            <v>0</v>
          </cell>
          <cell r="H140">
            <v>0</v>
          </cell>
          <cell r="I140">
            <v>0</v>
          </cell>
          <cell r="J140">
            <v>0</v>
          </cell>
          <cell r="L140">
            <v>0</v>
          </cell>
          <cell r="M140">
            <v>0</v>
          </cell>
          <cell r="N140">
            <v>0</v>
          </cell>
          <cell r="P140">
            <v>0</v>
          </cell>
          <cell r="Q140">
            <v>0</v>
          </cell>
          <cell r="R140">
            <v>0</v>
          </cell>
        </row>
        <row r="141">
          <cell r="A141" t="str">
            <v>Total Review Period $'s</v>
          </cell>
          <cell r="B141">
            <v>0</v>
          </cell>
          <cell r="D141">
            <v>0</v>
          </cell>
          <cell r="E141">
            <v>0</v>
          </cell>
          <cell r="F141">
            <v>0</v>
          </cell>
          <cell r="H141">
            <v>0</v>
          </cell>
          <cell r="I141">
            <v>0</v>
          </cell>
          <cell r="J141">
            <v>0</v>
          </cell>
          <cell r="L141">
            <v>0</v>
          </cell>
          <cell r="M141">
            <v>0</v>
          </cell>
          <cell r="N141">
            <v>0</v>
          </cell>
          <cell r="P141">
            <v>0</v>
          </cell>
          <cell r="Q141">
            <v>0</v>
          </cell>
          <cell r="R141">
            <v>0</v>
          </cell>
        </row>
        <row r="142">
          <cell r="B142" t="str">
            <v>???</v>
          </cell>
        </row>
        <row r="144">
          <cell r="A144" t="str">
            <v>Annual Trend Calcs for P&amp;L</v>
          </cell>
          <cell r="B144" t="str">
            <v>Medical</v>
          </cell>
          <cell r="D144" t="str">
            <v>Drug</v>
          </cell>
          <cell r="F144" t="str">
            <v>Medical</v>
          </cell>
          <cell r="H144" t="str">
            <v>Drug</v>
          </cell>
          <cell r="J144" t="str">
            <v>Medical</v>
          </cell>
          <cell r="L144" t="str">
            <v>Drug</v>
          </cell>
          <cell r="N144" t="str">
            <v>Medical</v>
          </cell>
          <cell r="P144" t="str">
            <v>Drug</v>
          </cell>
        </row>
        <row r="145">
          <cell r="A145" t="str">
            <v>Current Adjusted Claims</v>
          </cell>
          <cell r="B145">
            <v>0</v>
          </cell>
          <cell r="D145">
            <v>0</v>
          </cell>
          <cell r="F145">
            <v>0</v>
          </cell>
          <cell r="H145">
            <v>0</v>
          </cell>
          <cell r="J145">
            <v>0</v>
          </cell>
          <cell r="L145">
            <v>0</v>
          </cell>
          <cell r="N145">
            <v>0</v>
          </cell>
          <cell r="P145">
            <v>0</v>
          </cell>
          <cell r="R145">
            <v>0</v>
          </cell>
        </row>
        <row r="146">
          <cell r="A146" t="str">
            <v>Trend</v>
          </cell>
          <cell r="B146">
            <v>0</v>
          </cell>
          <cell r="C146">
            <v>0</v>
          </cell>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row>
      </sheetData>
      <sheetData sheetId="9">
        <row r="45">
          <cell r="R45">
            <v>0</v>
          </cell>
        </row>
        <row r="55">
          <cell r="A55" t="str">
            <v>IBNR Cap Fees</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row>
        <row r="60">
          <cell r="A60" t="str">
            <v>Variable Admin Fee</v>
          </cell>
          <cell r="B60">
            <v>0</v>
          </cell>
          <cell r="C60">
            <v>0.01</v>
          </cell>
          <cell r="D60">
            <v>0</v>
          </cell>
          <cell r="F60">
            <v>0</v>
          </cell>
          <cell r="G60">
            <v>0.01</v>
          </cell>
          <cell r="H60">
            <v>0</v>
          </cell>
          <cell r="J60">
            <v>0</v>
          </cell>
          <cell r="K60">
            <v>0.01</v>
          </cell>
          <cell r="L60">
            <v>0</v>
          </cell>
          <cell r="N60">
            <v>0</v>
          </cell>
          <cell r="O60">
            <v>0.01</v>
          </cell>
          <cell r="P60">
            <v>0</v>
          </cell>
          <cell r="R60">
            <v>0</v>
          </cell>
          <cell r="S60">
            <v>0</v>
          </cell>
          <cell r="T60">
            <v>0</v>
          </cell>
        </row>
        <row r="63">
          <cell r="A63" t="str">
            <v>Reserve Fee</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row>
        <row r="64">
          <cell r="A64" t="str">
            <v>Risk Fee</v>
          </cell>
          <cell r="B64">
            <v>0</v>
          </cell>
          <cell r="C64">
            <v>0.01</v>
          </cell>
          <cell r="D64">
            <v>0</v>
          </cell>
          <cell r="E64">
            <v>0.01</v>
          </cell>
          <cell r="F64">
            <v>0</v>
          </cell>
          <cell r="G64">
            <v>0.01</v>
          </cell>
          <cell r="H64">
            <v>0</v>
          </cell>
          <cell r="I64">
            <v>0.01</v>
          </cell>
          <cell r="J64">
            <v>0</v>
          </cell>
          <cell r="K64">
            <v>0.01</v>
          </cell>
          <cell r="L64">
            <v>0</v>
          </cell>
          <cell r="M64">
            <v>0.01</v>
          </cell>
          <cell r="N64">
            <v>0</v>
          </cell>
          <cell r="O64">
            <v>0.01</v>
          </cell>
          <cell r="P64">
            <v>0</v>
          </cell>
          <cell r="Q64">
            <v>0.01</v>
          </cell>
          <cell r="R64">
            <v>0</v>
          </cell>
          <cell r="S64">
            <v>0</v>
          </cell>
          <cell r="T64">
            <v>0</v>
          </cell>
        </row>
        <row r="70">
          <cell r="R70">
            <v>0</v>
          </cell>
        </row>
      </sheetData>
      <sheetData sheetId="10">
        <row r="15">
          <cell r="A15" t="str">
            <v>Variable Admin Fee</v>
          </cell>
          <cell r="B15" t="str">
            <v>Fee:</v>
          </cell>
          <cell r="C15">
            <v>0</v>
          </cell>
          <cell r="D15">
            <v>0</v>
          </cell>
          <cell r="E15">
            <v>0</v>
          </cell>
          <cell r="F15">
            <v>0</v>
          </cell>
        </row>
        <row r="16">
          <cell r="B16" t="str">
            <v>PCPM:</v>
          </cell>
          <cell r="C16">
            <v>0</v>
          </cell>
          <cell r="D16">
            <v>0</v>
          </cell>
          <cell r="E16">
            <v>0</v>
          </cell>
          <cell r="F16">
            <v>0</v>
          </cell>
        </row>
        <row r="17">
          <cell r="B17" t="str">
            <v>Annual $:</v>
          </cell>
          <cell r="C17">
            <v>0</v>
          </cell>
          <cell r="D17">
            <v>0</v>
          </cell>
          <cell r="E17">
            <v>0</v>
          </cell>
          <cell r="F17">
            <v>0</v>
          </cell>
        </row>
        <row r="20">
          <cell r="A20" t="str">
            <v>Reserve Charge</v>
          </cell>
          <cell r="B20" t="str">
            <v>Fee:</v>
          </cell>
          <cell r="C20">
            <v>0</v>
          </cell>
          <cell r="D20">
            <v>0</v>
          </cell>
          <cell r="E20">
            <v>0</v>
          </cell>
          <cell r="F20">
            <v>0</v>
          </cell>
        </row>
        <row r="21">
          <cell r="B21" t="str">
            <v>PCPM:</v>
          </cell>
          <cell r="C21">
            <v>0</v>
          </cell>
          <cell r="D21">
            <v>0</v>
          </cell>
          <cell r="E21">
            <v>0</v>
          </cell>
          <cell r="F21">
            <v>0</v>
          </cell>
        </row>
        <row r="22">
          <cell r="B22" t="str">
            <v>Annual $:</v>
          </cell>
          <cell r="C22">
            <v>0</v>
          </cell>
          <cell r="D22">
            <v>0</v>
          </cell>
          <cell r="E22">
            <v>0</v>
          </cell>
          <cell r="F22">
            <v>0</v>
          </cell>
        </row>
        <row r="23">
          <cell r="A23" t="str">
            <v>Risk Fee</v>
          </cell>
          <cell r="B23" t="str">
            <v>Fee:</v>
          </cell>
          <cell r="C23">
            <v>0</v>
          </cell>
          <cell r="D23">
            <v>0</v>
          </cell>
          <cell r="E23">
            <v>0</v>
          </cell>
          <cell r="F23">
            <v>0</v>
          </cell>
        </row>
        <row r="24">
          <cell r="B24" t="str">
            <v>PCPM:</v>
          </cell>
          <cell r="C24">
            <v>0</v>
          </cell>
          <cell r="D24">
            <v>0</v>
          </cell>
          <cell r="E24">
            <v>0</v>
          </cell>
          <cell r="F24">
            <v>0</v>
          </cell>
        </row>
        <row r="25">
          <cell r="B25" t="str">
            <v>Annual $:</v>
          </cell>
          <cell r="C25">
            <v>0</v>
          </cell>
          <cell r="D25">
            <v>0</v>
          </cell>
          <cell r="E25">
            <v>0</v>
          </cell>
          <cell r="F25">
            <v>0</v>
          </cell>
        </row>
        <row r="40">
          <cell r="A40" t="str">
            <v>IBNR Cap Fees</v>
          </cell>
          <cell r="B40" t="str">
            <v>Fee:</v>
          </cell>
          <cell r="C40">
            <v>0</v>
          </cell>
          <cell r="D40">
            <v>0</v>
          </cell>
          <cell r="E40">
            <v>0</v>
          </cell>
          <cell r="F40">
            <v>0</v>
          </cell>
        </row>
        <row r="41">
          <cell r="B41" t="str">
            <v>Annual $:</v>
          </cell>
          <cell r="C41">
            <v>0</v>
          </cell>
          <cell r="D41">
            <v>0</v>
          </cell>
          <cell r="E41">
            <v>0</v>
          </cell>
          <cell r="F41">
            <v>0</v>
          </cell>
        </row>
      </sheetData>
      <sheetData sheetId="11">
        <row r="72">
          <cell r="A72" t="str">
            <v>IBNR Cap Fee</v>
          </cell>
          <cell r="B72">
            <v>0</v>
          </cell>
          <cell r="D72">
            <v>0</v>
          </cell>
          <cell r="F72">
            <v>0</v>
          </cell>
          <cell r="H72">
            <v>0</v>
          </cell>
        </row>
        <row r="76">
          <cell r="A76" t="str">
            <v>Variable Admin</v>
          </cell>
          <cell r="B76">
            <v>0</v>
          </cell>
          <cell r="D76">
            <v>0</v>
          </cell>
          <cell r="F76">
            <v>0</v>
          </cell>
          <cell r="H76">
            <v>0</v>
          </cell>
        </row>
        <row r="77">
          <cell r="A77" t="str">
            <v>Reserves</v>
          </cell>
          <cell r="B77">
            <v>0</v>
          </cell>
          <cell r="D77">
            <v>0</v>
          </cell>
          <cell r="F77">
            <v>0</v>
          </cell>
          <cell r="H77">
            <v>0</v>
          </cell>
        </row>
        <row r="78">
          <cell r="A78" t="str">
            <v>Risk fee</v>
          </cell>
          <cell r="B78">
            <v>0</v>
          </cell>
          <cell r="D78">
            <v>0</v>
          </cell>
          <cell r="F78">
            <v>0</v>
          </cell>
          <cell r="H78">
            <v>0</v>
          </cell>
        </row>
        <row r="85">
          <cell r="A85" t="str">
            <v>IBNR Cap Fee</v>
          </cell>
          <cell r="B85">
            <v>0</v>
          </cell>
          <cell r="D85">
            <v>0</v>
          </cell>
          <cell r="F85">
            <v>0</v>
          </cell>
          <cell r="H85">
            <v>0</v>
          </cell>
        </row>
        <row r="89">
          <cell r="A89" t="str">
            <v>Variable Admin</v>
          </cell>
          <cell r="B89">
            <v>0</v>
          </cell>
          <cell r="D89">
            <v>0</v>
          </cell>
          <cell r="F89">
            <v>0</v>
          </cell>
          <cell r="H89">
            <v>0</v>
          </cell>
        </row>
        <row r="90">
          <cell r="A90" t="str">
            <v>Reserves</v>
          </cell>
          <cell r="B90">
            <v>0</v>
          </cell>
          <cell r="D90">
            <v>0</v>
          </cell>
          <cell r="F90">
            <v>0</v>
          </cell>
          <cell r="H90">
            <v>0</v>
          </cell>
        </row>
        <row r="91">
          <cell r="A91" t="str">
            <v>Risk</v>
          </cell>
          <cell r="B91">
            <v>0</v>
          </cell>
          <cell r="D91">
            <v>0</v>
          </cell>
          <cell r="F91">
            <v>0</v>
          </cell>
          <cell r="H91">
            <v>0</v>
          </cell>
        </row>
        <row r="109">
          <cell r="A109" t="str">
            <v>Proposals Only:</v>
          </cell>
        </row>
        <row r="110">
          <cell r="A110" t="str">
            <v>Date Requested:</v>
          </cell>
          <cell r="C110">
            <v>401768</v>
          </cell>
        </row>
        <row r="111">
          <cell r="A111" t="str">
            <v>Extension Date:</v>
          </cell>
          <cell r="C111">
            <v>401768</v>
          </cell>
        </row>
        <row r="112">
          <cell r="A112" t="str">
            <v>More than 3 benefits?</v>
          </cell>
          <cell r="C112" t="str">
            <v>N</v>
          </cell>
        </row>
        <row r="113">
          <cell r="A113" t="str">
            <v>Non-Standard Benefits?</v>
          </cell>
          <cell r="C113" t="str">
            <v>N</v>
          </cell>
        </row>
        <row r="114">
          <cell r="A114" t="str">
            <v>More than two Fundings?</v>
          </cell>
          <cell r="C114" t="str">
            <v>N</v>
          </cell>
        </row>
        <row r="115">
          <cell r="A115" t="str">
            <v>Released Rate as % to Current Rate:</v>
          </cell>
          <cell r="C115">
            <v>1</v>
          </cell>
        </row>
        <row r="116">
          <cell r="A116" t="str">
            <v>Released Rate as % to Renewal Rate:</v>
          </cell>
          <cell r="C116">
            <v>1</v>
          </cell>
        </row>
      </sheetData>
      <sheetData sheetId="12"/>
      <sheetData sheetId="13">
        <row r="117">
          <cell r="C117" t="str">
            <v>Total Monthly Premium</v>
          </cell>
          <cell r="D117">
            <v>0</v>
          </cell>
          <cell r="E117">
            <v>0</v>
          </cell>
          <cell r="F117">
            <v>0</v>
          </cell>
          <cell r="G117">
            <v>0</v>
          </cell>
          <cell r="H117">
            <v>0</v>
          </cell>
          <cell r="I117">
            <v>0</v>
          </cell>
          <cell r="J117">
            <v>0</v>
          </cell>
          <cell r="K117">
            <v>0</v>
          </cell>
        </row>
        <row r="118">
          <cell r="C118" t="str">
            <v>Total Annual Premium</v>
          </cell>
          <cell r="D118">
            <v>0</v>
          </cell>
          <cell r="E118">
            <v>0</v>
          </cell>
          <cell r="F118">
            <v>0</v>
          </cell>
          <cell r="G118">
            <v>0</v>
          </cell>
          <cell r="H118">
            <v>0</v>
          </cell>
          <cell r="I118">
            <v>0</v>
          </cell>
          <cell r="J118">
            <v>0</v>
          </cell>
          <cell r="K118">
            <v>0</v>
          </cell>
        </row>
        <row r="120">
          <cell r="B120" t="str">
            <v>% MAXIMUM CLAIMS LIABILITY     $</v>
          </cell>
        </row>
        <row r="121">
          <cell r="C121" t="str">
            <v>(Cap is on claims expense. The ITS access fee, reinsurance, and retention are not capped)</v>
          </cell>
        </row>
        <row r="132">
          <cell r="C132" t="str">
            <v>Total Monthly Premium</v>
          </cell>
          <cell r="D132">
            <v>0</v>
          </cell>
          <cell r="E132">
            <v>0</v>
          </cell>
          <cell r="F132">
            <v>0</v>
          </cell>
          <cell r="G132">
            <v>0</v>
          </cell>
          <cell r="H132">
            <v>0</v>
          </cell>
          <cell r="I132">
            <v>0</v>
          </cell>
          <cell r="J132">
            <v>0</v>
          </cell>
          <cell r="K132">
            <v>0</v>
          </cell>
        </row>
        <row r="133">
          <cell r="C133" t="str">
            <v>Total Annual Premium</v>
          </cell>
          <cell r="D133">
            <v>0</v>
          </cell>
          <cell r="E133">
            <v>0</v>
          </cell>
          <cell r="F133">
            <v>0</v>
          </cell>
          <cell r="G133">
            <v>0</v>
          </cell>
          <cell r="H133">
            <v>0</v>
          </cell>
          <cell r="I133">
            <v>0</v>
          </cell>
          <cell r="J133">
            <v>0</v>
          </cell>
          <cell r="K133">
            <v>0</v>
          </cell>
        </row>
        <row r="135">
          <cell r="A135" t="str">
            <v>IBNR Cap Rates</v>
          </cell>
        </row>
        <row r="136">
          <cell r="A136" t="str">
            <v>IBNR Cap Rate Percentage</v>
          </cell>
          <cell r="E136">
            <v>0</v>
          </cell>
          <cell r="G136">
            <v>0</v>
          </cell>
          <cell r="I136">
            <v>0</v>
          </cell>
          <cell r="K136">
            <v>0</v>
          </cell>
        </row>
        <row r="137">
          <cell r="E137" t="str">
            <v>?</v>
          </cell>
          <cell r="G137" t="str">
            <v>?</v>
          </cell>
          <cell r="I137" t="str">
            <v>?</v>
          </cell>
          <cell r="K137" t="str">
            <v>?</v>
          </cell>
        </row>
        <row r="138">
          <cell r="C138" t="str">
            <v>Employee</v>
          </cell>
          <cell r="E138">
            <v>0</v>
          </cell>
          <cell r="G138">
            <v>0</v>
          </cell>
          <cell r="I138">
            <v>0</v>
          </cell>
          <cell r="K138">
            <v>0</v>
          </cell>
        </row>
        <row r="139">
          <cell r="C139" t="str">
            <v>Employee / child</v>
          </cell>
          <cell r="E139">
            <v>0</v>
          </cell>
          <cell r="G139">
            <v>0</v>
          </cell>
          <cell r="I139">
            <v>0</v>
          </cell>
          <cell r="K139">
            <v>0</v>
          </cell>
        </row>
        <row r="140">
          <cell r="C140" t="str">
            <v>Employee /children</v>
          </cell>
          <cell r="E140">
            <v>0</v>
          </cell>
          <cell r="G140">
            <v>0</v>
          </cell>
          <cell r="I140">
            <v>0</v>
          </cell>
          <cell r="K140">
            <v>0</v>
          </cell>
        </row>
        <row r="141">
          <cell r="C141" t="str">
            <v>Employee / spouse</v>
          </cell>
          <cell r="E141">
            <v>0</v>
          </cell>
          <cell r="G141">
            <v>0</v>
          </cell>
          <cell r="I141">
            <v>0</v>
          </cell>
          <cell r="K141">
            <v>0</v>
          </cell>
        </row>
        <row r="142">
          <cell r="C142" t="str">
            <v>Employee / family</v>
          </cell>
          <cell r="E142">
            <v>0</v>
          </cell>
          <cell r="G142">
            <v>0</v>
          </cell>
          <cell r="I142">
            <v>0</v>
          </cell>
          <cell r="K142">
            <v>0</v>
          </cell>
        </row>
        <row r="143">
          <cell r="C143" t="str">
            <v>Carve out</v>
          </cell>
          <cell r="E143">
            <v>0</v>
          </cell>
          <cell r="G143">
            <v>0</v>
          </cell>
          <cell r="I143">
            <v>0</v>
          </cell>
          <cell r="K143">
            <v>0</v>
          </cell>
        </row>
        <row r="144">
          <cell r="E144">
            <v>0</v>
          </cell>
          <cell r="G144">
            <v>0</v>
          </cell>
          <cell r="I144">
            <v>0</v>
          </cell>
          <cell r="K144">
            <v>0</v>
          </cell>
        </row>
      </sheetData>
      <sheetData sheetId="14"/>
      <sheetData sheetId="15"/>
      <sheetData sheetId="16"/>
      <sheetData sheetId="17"/>
      <sheetData sheetId="18"/>
      <sheetData sheetId="19"/>
      <sheetData sheetId="20"/>
      <sheetData sheetId="21">
        <row r="3">
          <cell r="A3" t="str">
            <v>Group Number(s): 00780,0 and Account Code: 06441</v>
          </cell>
        </row>
        <row r="10">
          <cell r="C10" t="str">
            <v>Beginning as of February 1, 2002</v>
          </cell>
          <cell r="F10">
            <v>109</v>
          </cell>
          <cell r="H10">
            <v>17</v>
          </cell>
        </row>
        <row r="25">
          <cell r="C25" t="str">
            <v>IBNR Cap Fee</v>
          </cell>
          <cell r="F25" t="str">
            <v>.50%</v>
          </cell>
          <cell r="H25" t="str">
            <v>.50%</v>
          </cell>
        </row>
        <row r="26">
          <cell r="D26" t="str">
            <v>-of  claims expense net ECD's</v>
          </cell>
        </row>
        <row r="33">
          <cell r="C33" t="str">
            <v>Variable Admin</v>
          </cell>
          <cell r="D33" t="str">
            <v xml:space="preserve"> - % of reinsurance charges</v>
          </cell>
          <cell r="F33" t="str">
            <v>1.00%</v>
          </cell>
          <cell r="H33" t="str">
            <v>1.00%</v>
          </cell>
        </row>
        <row r="34">
          <cell r="C34" t="str">
            <v>Optional HMC Products</v>
          </cell>
          <cell r="D34" t="str">
            <v>-of  claims expense net ECD's</v>
          </cell>
        </row>
        <row r="35">
          <cell r="C35" t="str">
            <v>Risk Fee</v>
          </cell>
          <cell r="F35" t="str">
            <v>1.00%</v>
          </cell>
          <cell r="H35" t="str">
            <v>1.00%</v>
          </cell>
        </row>
        <row r="36">
          <cell r="D36" t="str">
            <v>-of  claims expense net ECD's</v>
          </cell>
          <cell r="F36">
            <v>1.17</v>
          </cell>
        </row>
        <row r="37">
          <cell r="C37" t="str">
            <v xml:space="preserve">Reserve Fee </v>
          </cell>
          <cell r="F37" t="str">
            <v>4.00%</v>
          </cell>
          <cell r="H37" t="str">
            <v>4.00%</v>
          </cell>
        </row>
        <row r="38">
          <cell r="D38" t="str">
            <v>- % of claims expense, administration fees and applicable</v>
          </cell>
        </row>
        <row r="39">
          <cell r="D39" t="str">
            <v xml:space="preserve">  reinsurance charges</v>
          </cell>
        </row>
        <row r="40">
          <cell r="C40" t="str">
            <v xml:space="preserve">State Premium Tax </v>
          </cell>
          <cell r="F40">
            <v>2.2499999999999999E-2</v>
          </cell>
          <cell r="H40">
            <v>2.2499999999999999E-2</v>
          </cell>
        </row>
        <row r="41">
          <cell r="D41" t="str">
            <v xml:space="preserve"> - % of reinsurance charges</v>
          </cell>
        </row>
        <row r="47">
          <cell r="C47" t="str">
            <v>Broker Commission</v>
          </cell>
          <cell r="F47" t="str">
            <v>5.0%</v>
          </cell>
        </row>
        <row r="49">
          <cell r="C49" t="str">
            <v>Monthly Wire/ACH Transfer Amount</v>
          </cell>
          <cell r="F49">
            <v>0</v>
          </cell>
        </row>
      </sheetData>
      <sheetData sheetId="22"/>
      <sheetData sheetId="23">
        <row r="66">
          <cell r="A66" t="str">
            <v>Specific Stop Loss Charge</v>
          </cell>
        </row>
        <row r="67">
          <cell r="A67" t="str">
            <v xml:space="preserve">The charge for the specific stop loss reinsurance at the limit indicated in the renewal package. </v>
          </cell>
        </row>
        <row r="68">
          <cell r="A68" t="str">
            <v>The percentage charge is applied to medical and drug claims expense.</v>
          </cell>
        </row>
        <row r="70">
          <cell r="A70" t="str">
            <v xml:space="preserve">Aggregate Stop Loss Charge </v>
          </cell>
        </row>
        <row r="71">
          <cell r="A71" t="str">
            <v>The charge for the aggregate stop loss reinsurance at the limit indicated in the renewal package.</v>
          </cell>
        </row>
        <row r="72">
          <cell r="A72" t="str">
            <v>The percentage charge is applied to medical and drug claims expense.</v>
          </cell>
        </row>
        <row r="74">
          <cell r="A74" t="str">
            <v xml:space="preserve">IBNR Cap Fee </v>
          </cell>
        </row>
        <row r="75">
          <cell r="A75" t="str">
            <v>The charge for the IBNR cap coverage you have purchased, which is now shown as a separate line item</v>
          </cell>
        </row>
        <row r="76">
          <cell r="A76" t="str">
            <v>in the Reinsurance Section of the Underwriting Analysis Exhibit.  Previously, this charge was part of the</v>
          </cell>
        </row>
        <row r="77">
          <cell r="A77" t="str">
            <v>Reserve Fee.  The maximum limit of your IBNR exposure should you cancel at the end of your contract</v>
          </cell>
        </row>
        <row r="78">
          <cell r="A78" t="str">
            <v xml:space="preserve">period is consistent with the aggregate stop loss protection you have selected for the contract period.  </v>
          </cell>
        </row>
        <row r="80">
          <cell r="A80" t="str">
            <v xml:space="preserve">Administration and Reserve Fees </v>
          </cell>
        </row>
        <row r="81">
          <cell r="A81" t="str">
            <v>The fees for Anthem Blue Cross and Blue Shield's services related to the execution of the administrative</v>
          </cell>
        </row>
        <row r="82">
          <cell r="A82" t="str">
            <v>services agreement.</v>
          </cell>
        </row>
        <row r="84">
          <cell r="A84" t="str">
            <v>Administration Fees</v>
          </cell>
        </row>
        <row r="85">
          <cell r="A85" t="str">
            <v>The fees for Anthem Blue Cross and Blue Shield's services related to the execution of the administrative</v>
          </cell>
        </row>
        <row r="86">
          <cell r="A86" t="str">
            <v>services agreement.</v>
          </cell>
        </row>
        <row r="103">
          <cell r="A103" t="str">
            <v>Maximum Liability Rates (Applicable to Minimum Premium Funding)</v>
          </cell>
        </row>
        <row r="104">
          <cell r="A104" t="str">
            <v>The maximum liability rates are multiplied by the contract period enrollment by membership tier to</v>
          </cell>
        </row>
        <row r="105">
          <cell r="A105" t="str">
            <v>determine the maximum liability limit.  You are not billed for claims, reinsurance fees, and retention</v>
          </cell>
        </row>
        <row r="106">
          <cell r="A106" t="str">
            <v>charges that exceed the maximum liability limit.  At the annual settlement, claims, reinsurance fees, and</v>
          </cell>
        </row>
        <row r="107">
          <cell r="A107" t="str">
            <v>retention charges that exceed the maximum liability limit become the responsibility of Anthem Blue Cross</v>
          </cell>
        </row>
        <row r="108">
          <cell r="A108" t="str">
            <v>and Blue Shield.</v>
          </cell>
        </row>
        <row r="110">
          <cell r="A110" t="str">
            <v>Claims Trigger Rates (Applicable to Aggregate Stop Loss Funding)</v>
          </cell>
        </row>
        <row r="111">
          <cell r="A111" t="str">
            <v>The claims trigger rates are multiplied by the contract period enrollment by membership tier to determine</v>
          </cell>
        </row>
        <row r="112">
          <cell r="A112" t="str">
            <v>the maximum claims liability limit.  You are not billed for claims and HMO capitation expenses that</v>
          </cell>
        </row>
        <row r="113">
          <cell r="A113" t="str">
            <v>exceed the maximum claims liability limit.  At the annual settlement, claims and HMO capitation</v>
          </cell>
        </row>
        <row r="114">
          <cell r="A114" t="str">
            <v>expenses that exceed the maximum claims liability limit become the responsibility of Anthem Blue Cross</v>
          </cell>
        </row>
        <row r="115">
          <cell r="A115" t="str">
            <v>and Blue Shield.</v>
          </cell>
        </row>
      </sheetData>
      <sheetData sheetId="24">
        <row r="70">
          <cell r="A70" t="str">
            <v>Administration and Reserve Fees</v>
          </cell>
        </row>
        <row r="71">
          <cell r="A71" t="str">
            <v>The fees for Anthem Blue Cross and Blue Shield's services related to the execution of the administrative</v>
          </cell>
        </row>
        <row r="72">
          <cell r="A72" t="str">
            <v>services agreement.</v>
          </cell>
        </row>
        <row r="74">
          <cell r="A74" t="str">
            <v xml:space="preserve">Administration Fee </v>
          </cell>
        </row>
        <row r="75">
          <cell r="A75" t="str">
            <v>The fees for Anthem Blue Cross and Blue Shield's services related to the execution of the administrative</v>
          </cell>
        </row>
        <row r="76">
          <cell r="A76" t="str">
            <v>services agreement.</v>
          </cell>
        </row>
        <row r="81">
          <cell r="A81" t="str">
            <v xml:space="preserve">Risk Charge </v>
          </cell>
        </row>
        <row r="82">
          <cell r="A82" t="str">
            <v>Under a fully-insured funding arrangement, the premium rates as specified on the Rate Sheet are</v>
          </cell>
        </row>
        <row r="83">
          <cell r="A83" t="str">
            <v xml:space="preserve">guaranteed regardless of your group's experience.  Anthem assesses a fee for this assumption of risk. </v>
          </cell>
        </row>
      </sheetData>
      <sheetData sheetId="25"/>
      <sheetData sheetId="26"/>
      <sheetData sheetId="27"/>
      <sheetData sheetId="28"/>
      <sheetData sheetId="29"/>
      <sheetData sheetId="30"/>
      <sheetData sheetId="31"/>
      <sheetData sheetId="32"/>
      <sheetData sheetId="33"/>
      <sheetData sheetId="34"/>
      <sheetData sheetId="35">
        <row r="2">
          <cell r="M2" t="str">
            <v>Sales Codes and Names - Alphabetically</v>
          </cell>
        </row>
        <row r="3">
          <cell r="M3" t="str">
            <v>Sales #</v>
          </cell>
          <cell r="N3" t="str">
            <v>NAME</v>
          </cell>
          <cell r="P3" t="str">
            <v>PHONE</v>
          </cell>
          <cell r="Q3" t="str">
            <v>FAX</v>
          </cell>
          <cell r="R3" t="str">
            <v>MAIL</v>
          </cell>
        </row>
        <row r="4">
          <cell r="M4" t="str">
            <v>a87</v>
          </cell>
          <cell r="N4" t="str">
            <v>Alcoke</v>
          </cell>
          <cell r="O4" t="str">
            <v xml:space="preserve">Tom </v>
          </cell>
          <cell r="P4" t="str">
            <v>540/853-3058</v>
          </cell>
          <cell r="Q4" t="str">
            <v>540/853-5053</v>
          </cell>
          <cell r="R4" t="str">
            <v>H2A</v>
          </cell>
        </row>
        <row r="5">
          <cell r="M5" t="str">
            <v>aN6</v>
          </cell>
          <cell r="N5" t="str">
            <v>Alexander</v>
          </cell>
          <cell r="O5" t="str">
            <v>Renee</v>
          </cell>
          <cell r="P5" t="str">
            <v>703/227-5313</v>
          </cell>
          <cell r="Q5" t="str">
            <v>703/227-5354</v>
          </cell>
          <cell r="R5" t="str">
            <v>CHA</v>
          </cell>
        </row>
        <row r="6">
          <cell r="M6" t="str">
            <v>aCF</v>
          </cell>
          <cell r="N6" t="str">
            <v>Allen</v>
          </cell>
          <cell r="O6" t="str">
            <v>Karen</v>
          </cell>
          <cell r="P6" t="str">
            <v>354-5717</v>
          </cell>
          <cell r="Q6" t="str">
            <v>354-3734</v>
          </cell>
          <cell r="R6" t="str">
            <v>04D</v>
          </cell>
        </row>
        <row r="7">
          <cell r="M7" t="str">
            <v>aR6</v>
          </cell>
          <cell r="N7" t="str">
            <v>Allen</v>
          </cell>
          <cell r="O7" t="str">
            <v>Patty</v>
          </cell>
          <cell r="P7" t="str">
            <v>757/875-5184</v>
          </cell>
          <cell r="Q7" t="str">
            <v>757/875-5785</v>
          </cell>
          <cell r="R7" t="str">
            <v>NEW</v>
          </cell>
        </row>
        <row r="8">
          <cell r="M8" t="str">
            <v>a51</v>
          </cell>
          <cell r="N8" t="str">
            <v>Almond</v>
          </cell>
          <cell r="O8" t="str">
            <v>Desiree</v>
          </cell>
          <cell r="P8" t="str">
            <v>540/853-3059</v>
          </cell>
          <cell r="Q8" t="str">
            <v>540/853-5053</v>
          </cell>
          <cell r="R8" t="str">
            <v>H2A</v>
          </cell>
        </row>
        <row r="9">
          <cell r="M9" t="str">
            <v>aW5</v>
          </cell>
          <cell r="N9" t="str">
            <v>Anderson</v>
          </cell>
          <cell r="O9" t="str">
            <v>Sandra</v>
          </cell>
          <cell r="P9" t="str">
            <v>540/645-5314</v>
          </cell>
          <cell r="Q9" t="str">
            <v>540/645-5330</v>
          </cell>
          <cell r="R9" t="str">
            <v>BRI</v>
          </cell>
        </row>
        <row r="10">
          <cell r="M10" t="str">
            <v>a37</v>
          </cell>
          <cell r="N10" t="str">
            <v>Anthony</v>
          </cell>
          <cell r="O10" t="str">
            <v xml:space="preserve">Thomas </v>
          </cell>
          <cell r="P10" t="str">
            <v>703/227-5334</v>
          </cell>
          <cell r="Q10" t="str">
            <v>703/227-5354</v>
          </cell>
          <cell r="R10" t="str">
            <v>CHA</v>
          </cell>
        </row>
        <row r="11">
          <cell r="M11" t="str">
            <v>a97</v>
          </cell>
          <cell r="N11" t="str">
            <v>Boone</v>
          </cell>
          <cell r="O11" t="str">
            <v>Richard</v>
          </cell>
          <cell r="P11" t="str">
            <v>540/853-3078</v>
          </cell>
          <cell r="Q11" t="str">
            <v>540/853-5053</v>
          </cell>
          <cell r="R11" t="str">
            <v>H2A</v>
          </cell>
        </row>
        <row r="12">
          <cell r="M12" t="str">
            <v>aCG</v>
          </cell>
          <cell r="N12" t="str">
            <v>Broughman</v>
          </cell>
          <cell r="O12" t="str">
            <v xml:space="preserve">Linda </v>
          </cell>
          <cell r="P12" t="str">
            <v>540/853-3025</v>
          </cell>
          <cell r="Q12" t="str">
            <v>540/853-5053</v>
          </cell>
          <cell r="R12" t="str">
            <v>H2A</v>
          </cell>
        </row>
        <row r="13">
          <cell r="M13" t="str">
            <v>a19</v>
          </cell>
          <cell r="N13" t="str">
            <v>Bryant-James</v>
          </cell>
          <cell r="O13" t="str">
            <v xml:space="preserve">Evaudnee </v>
          </cell>
          <cell r="P13" t="str">
            <v>703/227-5343</v>
          </cell>
          <cell r="Q13" t="str">
            <v>703/227-5354</v>
          </cell>
          <cell r="R13" t="str">
            <v>H2A</v>
          </cell>
        </row>
        <row r="14">
          <cell r="M14" t="str">
            <v>a91</v>
          </cell>
          <cell r="N14" t="str">
            <v>Christman</v>
          </cell>
          <cell r="O14" t="str">
            <v>Michael</v>
          </cell>
          <cell r="P14" t="str">
            <v>354-7425</v>
          </cell>
          <cell r="Q14" t="str">
            <v>354-3734</v>
          </cell>
          <cell r="R14" t="str">
            <v>04D</v>
          </cell>
        </row>
        <row r="15">
          <cell r="M15" t="str">
            <v>aC7</v>
          </cell>
          <cell r="N15" t="str">
            <v>Coleman</v>
          </cell>
          <cell r="O15" t="str">
            <v>Jasmonn</v>
          </cell>
          <cell r="P15" t="str">
            <v>354-3359</v>
          </cell>
          <cell r="Q15" t="str">
            <v>354-3734</v>
          </cell>
          <cell r="R15" t="str">
            <v>04D</v>
          </cell>
        </row>
        <row r="16">
          <cell r="M16" t="str">
            <v>a16</v>
          </cell>
          <cell r="N16" t="str">
            <v>Cosby</v>
          </cell>
          <cell r="O16" t="str">
            <v>Steven</v>
          </cell>
          <cell r="P16" t="str">
            <v>703/227-5344</v>
          </cell>
          <cell r="Q16" t="str">
            <v>703/227-5354</v>
          </cell>
          <cell r="R16" t="str">
            <v>CHA</v>
          </cell>
        </row>
        <row r="17">
          <cell r="M17" t="str">
            <v>aW7</v>
          </cell>
          <cell r="N17" t="str">
            <v>Darnell</v>
          </cell>
          <cell r="O17" t="str">
            <v>Steve</v>
          </cell>
          <cell r="P17" t="str">
            <v>540/645-5311</v>
          </cell>
          <cell r="Q17" t="str">
            <v>540/645-5330</v>
          </cell>
          <cell r="R17" t="str">
            <v>BRI</v>
          </cell>
        </row>
        <row r="18">
          <cell r="M18" t="str">
            <v>aC2</v>
          </cell>
          <cell r="N18" t="str">
            <v>Dauley</v>
          </cell>
          <cell r="O18" t="str">
            <v>Dawn</v>
          </cell>
          <cell r="P18" t="str">
            <v>354-3900</v>
          </cell>
          <cell r="Q18" t="str">
            <v>354-3734</v>
          </cell>
          <cell r="R18" t="str">
            <v>04D</v>
          </cell>
        </row>
        <row r="19">
          <cell r="M19" t="str">
            <v>aC4</v>
          </cell>
          <cell r="N19" t="str">
            <v>Davis</v>
          </cell>
          <cell r="O19" t="str">
            <v>Greg</v>
          </cell>
          <cell r="P19" t="str">
            <v>354-7394</v>
          </cell>
          <cell r="Q19" t="str">
            <v>354-3734</v>
          </cell>
          <cell r="R19" t="str">
            <v>04D</v>
          </cell>
        </row>
        <row r="20">
          <cell r="M20" t="str">
            <v>aCE</v>
          </cell>
          <cell r="N20" t="str">
            <v>Devogt</v>
          </cell>
          <cell r="O20" t="str">
            <v>Linda</v>
          </cell>
          <cell r="P20" t="str">
            <v>354-7896</v>
          </cell>
          <cell r="Q20" t="str">
            <v>354-3734</v>
          </cell>
          <cell r="R20" t="str">
            <v>04D</v>
          </cell>
        </row>
        <row r="21">
          <cell r="M21" t="str">
            <v>aC8</v>
          </cell>
          <cell r="N21" t="str">
            <v>Dickerson</v>
          </cell>
          <cell r="O21" t="str">
            <v>Fran</v>
          </cell>
          <cell r="P21" t="str">
            <v>354-3900</v>
          </cell>
          <cell r="Q21" t="str">
            <v>354-3734</v>
          </cell>
          <cell r="R21" t="str">
            <v>04D</v>
          </cell>
        </row>
        <row r="22">
          <cell r="M22" t="str">
            <v>aS4</v>
          </cell>
          <cell r="N22" t="str">
            <v>Dillon</v>
          </cell>
          <cell r="O22" t="str">
            <v>Howard</v>
          </cell>
          <cell r="P22" t="str">
            <v>757/631-5126</v>
          </cell>
          <cell r="Q22" t="str">
            <v>757/631-5141</v>
          </cell>
          <cell r="R22" t="str">
            <v>VBC</v>
          </cell>
        </row>
        <row r="23">
          <cell r="M23" t="str">
            <v>aW2</v>
          </cell>
          <cell r="N23" t="str">
            <v>Drummond</v>
          </cell>
          <cell r="O23" t="str">
            <v>Bill</v>
          </cell>
          <cell r="P23" t="str">
            <v>434/385-8468</v>
          </cell>
          <cell r="Q23" t="str">
            <v>434/385-9041</v>
          </cell>
          <cell r="R23" t="str">
            <v>LYN</v>
          </cell>
        </row>
        <row r="24">
          <cell r="M24" t="str">
            <v>a44</v>
          </cell>
          <cell r="N24" t="str">
            <v>Duff</v>
          </cell>
          <cell r="O24" t="str">
            <v>Sherri</v>
          </cell>
          <cell r="P24" t="str">
            <v>354-7208</v>
          </cell>
          <cell r="Q24" t="str">
            <v>354-3734</v>
          </cell>
          <cell r="R24" t="str">
            <v>04D</v>
          </cell>
        </row>
        <row r="25">
          <cell r="M25" t="str">
            <v>aW8</v>
          </cell>
          <cell r="N25" t="str">
            <v>Feinman</v>
          </cell>
          <cell r="O25" t="str">
            <v>Amy</v>
          </cell>
          <cell r="P25" t="str">
            <v>434/385-8690</v>
          </cell>
          <cell r="Q25" t="str">
            <v>434/385-9041</v>
          </cell>
          <cell r="R25" t="str">
            <v>LYN</v>
          </cell>
        </row>
        <row r="26">
          <cell r="M26" t="str">
            <v>a47</v>
          </cell>
          <cell r="N26" t="str">
            <v>Flippen</v>
          </cell>
          <cell r="O26" t="str">
            <v>Stewart</v>
          </cell>
          <cell r="P26" t="str">
            <v>354-4722</v>
          </cell>
          <cell r="Q26" t="str">
            <v>354-3734</v>
          </cell>
          <cell r="R26" t="str">
            <v>04D</v>
          </cell>
        </row>
        <row r="27">
          <cell r="M27" t="str">
            <v>aN4</v>
          </cell>
          <cell r="N27" t="str">
            <v>Gibson</v>
          </cell>
          <cell r="O27" t="str">
            <v>Cheryl</v>
          </cell>
          <cell r="P27" t="str">
            <v>703/227-5328</v>
          </cell>
          <cell r="Q27" t="str">
            <v>703/227-5354</v>
          </cell>
          <cell r="R27" t="str">
            <v>CHA</v>
          </cell>
        </row>
        <row r="28">
          <cell r="M28" t="str">
            <v>aN7</v>
          </cell>
          <cell r="N28" t="str">
            <v>Glick</v>
          </cell>
          <cell r="O28" t="str">
            <v>Margaret</v>
          </cell>
          <cell r="P28" t="str">
            <v>703/227-5327</v>
          </cell>
          <cell r="Q28" t="str">
            <v>703/227-5354</v>
          </cell>
          <cell r="R28" t="str">
            <v>CHA</v>
          </cell>
        </row>
        <row r="29">
          <cell r="M29" t="str">
            <v>aS6</v>
          </cell>
          <cell r="N29" t="str">
            <v>Glover</v>
          </cell>
          <cell r="O29" t="str">
            <v xml:space="preserve">Shannon </v>
          </cell>
          <cell r="P29" t="str">
            <v>757/875-5184</v>
          </cell>
          <cell r="Q29" t="str">
            <v>757/875-5785</v>
          </cell>
          <cell r="R29" t="str">
            <v>NEW</v>
          </cell>
        </row>
        <row r="30">
          <cell r="M30" t="str">
            <v>a28</v>
          </cell>
          <cell r="N30" t="str">
            <v>Gooden</v>
          </cell>
          <cell r="O30" t="str">
            <v>Theresa</v>
          </cell>
          <cell r="P30" t="str">
            <v>703/227-5345</v>
          </cell>
          <cell r="Q30" t="str">
            <v>703/227-5354</v>
          </cell>
          <cell r="R30" t="str">
            <v>CHA</v>
          </cell>
        </row>
        <row r="31">
          <cell r="M31" t="str">
            <v>a13</v>
          </cell>
          <cell r="N31" t="str">
            <v>Granger</v>
          </cell>
          <cell r="O31" t="str">
            <v xml:space="preserve">Beth </v>
          </cell>
          <cell r="P31" t="str">
            <v>354-3073</v>
          </cell>
          <cell r="Q31" t="str">
            <v>354-3734</v>
          </cell>
          <cell r="R31" t="str">
            <v>04D</v>
          </cell>
        </row>
        <row r="32">
          <cell r="M32" t="str">
            <v>aN2</v>
          </cell>
          <cell r="N32" t="str">
            <v>Gwinn</v>
          </cell>
          <cell r="O32" t="str">
            <v>Peyton</v>
          </cell>
          <cell r="P32" t="str">
            <v>703/227-5342</v>
          </cell>
          <cell r="Q32" t="str">
            <v>703/227-5354</v>
          </cell>
          <cell r="R32" t="str">
            <v>CHA</v>
          </cell>
        </row>
        <row r="33">
          <cell r="M33" t="str">
            <v>aW6</v>
          </cell>
          <cell r="N33" t="str">
            <v>Hales</v>
          </cell>
          <cell r="O33" t="str">
            <v>Kent</v>
          </cell>
          <cell r="P33" t="str">
            <v>540/645-5313</v>
          </cell>
          <cell r="Q33" t="str">
            <v>540/645-5330</v>
          </cell>
          <cell r="R33" t="str">
            <v>BRI</v>
          </cell>
        </row>
        <row r="34">
          <cell r="M34" t="str">
            <v>aW3</v>
          </cell>
          <cell r="N34" t="str">
            <v>Hall</v>
          </cell>
          <cell r="O34" t="str">
            <v xml:space="preserve">Cindy </v>
          </cell>
          <cell r="P34" t="str">
            <v>540/853-5005</v>
          </cell>
          <cell r="Q34" t="str">
            <v>540/853-5053</v>
          </cell>
          <cell r="R34" t="str">
            <v>BRI</v>
          </cell>
        </row>
        <row r="35">
          <cell r="M35" t="str">
            <v>a84</v>
          </cell>
          <cell r="N35" t="str">
            <v>Halsey</v>
          </cell>
          <cell r="O35" t="str">
            <v>Patty</v>
          </cell>
          <cell r="P35" t="str">
            <v>757/631-5142</v>
          </cell>
          <cell r="Q35" t="str">
            <v>757/631-5141</v>
          </cell>
          <cell r="R35" t="str">
            <v>VBC</v>
          </cell>
        </row>
        <row r="36">
          <cell r="M36" t="str">
            <v>a62</v>
          </cell>
          <cell r="N36" t="str">
            <v>Harper</v>
          </cell>
          <cell r="O36" t="str">
            <v xml:space="preserve">Wayne </v>
          </cell>
          <cell r="P36" t="str">
            <v>540/885-3313</v>
          </cell>
          <cell r="Q36" t="str">
            <v>540/886-3607</v>
          </cell>
          <cell r="R36" t="str">
            <v>STA</v>
          </cell>
        </row>
        <row r="37">
          <cell r="M37" t="str">
            <v>a77</v>
          </cell>
          <cell r="N37" t="str">
            <v>Hartman</v>
          </cell>
          <cell r="O37" t="str">
            <v>Jeff</v>
          </cell>
          <cell r="P37" t="str">
            <v>354-7854</v>
          </cell>
          <cell r="Q37" t="str">
            <v>354-3734</v>
          </cell>
          <cell r="R37" t="str">
            <v>04D</v>
          </cell>
        </row>
        <row r="38">
          <cell r="M38" t="str">
            <v>aE3</v>
          </cell>
          <cell r="N38" t="str">
            <v>Heinzman</v>
          </cell>
          <cell r="O38" t="str">
            <v>Linda</v>
          </cell>
          <cell r="P38" t="str">
            <v>757/631-5140</v>
          </cell>
          <cell r="Q38" t="str">
            <v>757/631-5141</v>
          </cell>
          <cell r="R38" t="str">
            <v>VBC</v>
          </cell>
        </row>
        <row r="39">
          <cell r="M39" t="str">
            <v>aE5</v>
          </cell>
          <cell r="N39" t="str">
            <v>Holgerson</v>
          </cell>
          <cell r="O39" t="str">
            <v>Tracey</v>
          </cell>
          <cell r="P39" t="str">
            <v>757/631-5136</v>
          </cell>
          <cell r="Q39" t="str">
            <v>757/631-5141</v>
          </cell>
          <cell r="R39" t="str">
            <v>VBC</v>
          </cell>
        </row>
        <row r="40">
          <cell r="M40" t="str">
            <v>aE4</v>
          </cell>
          <cell r="N40" t="str">
            <v>Hufsteller</v>
          </cell>
          <cell r="O40" t="str">
            <v xml:space="preserve">Paula </v>
          </cell>
          <cell r="P40" t="str">
            <v>757/875-5149</v>
          </cell>
          <cell r="Q40" t="str">
            <v>757/875-5785</v>
          </cell>
          <cell r="R40" t="str">
            <v>NEW</v>
          </cell>
        </row>
        <row r="41">
          <cell r="M41" t="str">
            <v>a21</v>
          </cell>
          <cell r="N41" t="str">
            <v>Hunt</v>
          </cell>
          <cell r="O41" t="str">
            <v xml:space="preserve">Ted </v>
          </cell>
          <cell r="P41" t="str">
            <v>434/385-8929</v>
          </cell>
          <cell r="Q41" t="str">
            <v>434/385-9041</v>
          </cell>
          <cell r="R41" t="str">
            <v>LYN</v>
          </cell>
        </row>
        <row r="42">
          <cell r="M42" t="str">
            <v>a29</v>
          </cell>
          <cell r="N42" t="str">
            <v>Kelly</v>
          </cell>
          <cell r="O42" t="str">
            <v xml:space="preserve">Greg </v>
          </cell>
          <cell r="P42" t="str">
            <v>703/227-5321</v>
          </cell>
          <cell r="Q42" t="str">
            <v>703/227-5354</v>
          </cell>
          <cell r="R42" t="str">
            <v>CHA</v>
          </cell>
        </row>
        <row r="43">
          <cell r="M43" t="str">
            <v>a48</v>
          </cell>
          <cell r="N43" t="str">
            <v>Kelly</v>
          </cell>
          <cell r="O43" t="str">
            <v>Linda</v>
          </cell>
          <cell r="P43" t="str">
            <v>354-2457</v>
          </cell>
          <cell r="Q43" t="str">
            <v>354-3734</v>
          </cell>
          <cell r="R43" t="str">
            <v>04D</v>
          </cell>
        </row>
        <row r="44">
          <cell r="M44" t="str">
            <v>a94</v>
          </cell>
          <cell r="N44" t="str">
            <v>Keogh</v>
          </cell>
          <cell r="O44" t="str">
            <v>David</v>
          </cell>
          <cell r="P44" t="str">
            <v>354-5988</v>
          </cell>
          <cell r="Q44" t="str">
            <v>354-3734</v>
          </cell>
          <cell r="R44" t="str">
            <v>04D</v>
          </cell>
        </row>
        <row r="45">
          <cell r="M45" t="str">
            <v>a14</v>
          </cell>
          <cell r="N45" t="str">
            <v>King</v>
          </cell>
          <cell r="O45" t="str">
            <v>Robin</v>
          </cell>
          <cell r="P45" t="str">
            <v>354-4417</v>
          </cell>
          <cell r="Q45" t="str">
            <v>354-3734</v>
          </cell>
          <cell r="R45" t="str">
            <v>04D</v>
          </cell>
        </row>
        <row r="46">
          <cell r="M46" t="str">
            <v>a81</v>
          </cell>
          <cell r="N46" t="str">
            <v>Korahaes</v>
          </cell>
          <cell r="O46" t="str">
            <v xml:space="preserve">Steve </v>
          </cell>
          <cell r="P46" t="str">
            <v>757/875-5766</v>
          </cell>
          <cell r="Q46" t="str">
            <v>757/875-5785</v>
          </cell>
          <cell r="R46" t="str">
            <v>NEW</v>
          </cell>
        </row>
        <row r="47">
          <cell r="M47" t="str">
            <v>aC9</v>
          </cell>
          <cell r="N47" t="str">
            <v>Lane</v>
          </cell>
          <cell r="O47" t="str">
            <v>Kelly</v>
          </cell>
          <cell r="P47" t="str">
            <v>354-7164</v>
          </cell>
          <cell r="Q47" t="str">
            <v>354-3734</v>
          </cell>
          <cell r="R47" t="str">
            <v>04D</v>
          </cell>
        </row>
        <row r="48">
          <cell r="M48" t="str">
            <v>a82</v>
          </cell>
          <cell r="N48" t="str">
            <v>Lawrence</v>
          </cell>
          <cell r="O48" t="str">
            <v xml:space="preserve">Nancy </v>
          </cell>
          <cell r="P48" t="str">
            <v>757/631-4453</v>
          </cell>
          <cell r="Q48" t="str">
            <v>757/631-5141</v>
          </cell>
          <cell r="R48" t="str">
            <v>VBC</v>
          </cell>
        </row>
        <row r="49">
          <cell r="M49" t="str">
            <v>a26</v>
          </cell>
          <cell r="N49" t="str">
            <v>Leathers</v>
          </cell>
          <cell r="O49" t="str">
            <v>Gina</v>
          </cell>
          <cell r="P49" t="str">
            <v>703/227-5340</v>
          </cell>
          <cell r="Q49" t="str">
            <v>703/227-5354</v>
          </cell>
          <cell r="R49" t="str">
            <v>CHA</v>
          </cell>
        </row>
        <row r="50">
          <cell r="M50" t="str">
            <v>a27</v>
          </cell>
          <cell r="N50" t="str">
            <v>Lee</v>
          </cell>
          <cell r="O50" t="str">
            <v>Bonnie</v>
          </cell>
          <cell r="P50" t="str">
            <v>703/227-5325</v>
          </cell>
          <cell r="Q50" t="str">
            <v>703/227-5354</v>
          </cell>
          <cell r="R50" t="str">
            <v>CHA</v>
          </cell>
        </row>
        <row r="51">
          <cell r="M51" t="str">
            <v>a24</v>
          </cell>
          <cell r="N51" t="str">
            <v>Mader</v>
          </cell>
          <cell r="O51" t="str">
            <v xml:space="preserve">Fred </v>
          </cell>
          <cell r="P51" t="str">
            <v>540/885-3310</v>
          </cell>
          <cell r="Q51" t="str">
            <v>540/886-3607</v>
          </cell>
          <cell r="R51" t="str">
            <v>STA</v>
          </cell>
        </row>
        <row r="52">
          <cell r="M52" t="str">
            <v>aN5</v>
          </cell>
          <cell r="N52" t="str">
            <v>Malone</v>
          </cell>
          <cell r="O52" t="str">
            <v>Mary Paula</v>
          </cell>
          <cell r="P52" t="str">
            <v>703/227-5329</v>
          </cell>
          <cell r="Q52" t="str">
            <v>703/227-5354</v>
          </cell>
          <cell r="R52" t="str">
            <v>CHA</v>
          </cell>
        </row>
        <row r="53">
          <cell r="M53" t="str">
            <v>a86</v>
          </cell>
          <cell r="N53" t="str">
            <v>MCElligott</v>
          </cell>
          <cell r="O53" t="str">
            <v>Tracey</v>
          </cell>
          <cell r="P53" t="str">
            <v>757/631-5139</v>
          </cell>
          <cell r="Q53" t="str">
            <v>757/631-5141</v>
          </cell>
          <cell r="R53" t="str">
            <v>VBC</v>
          </cell>
        </row>
        <row r="54">
          <cell r="M54" t="str">
            <v>a74</v>
          </cell>
          <cell r="N54" t="str">
            <v>McManus</v>
          </cell>
          <cell r="O54" t="str">
            <v xml:space="preserve">Susan </v>
          </cell>
          <cell r="P54" t="str">
            <v>354-3974</v>
          </cell>
          <cell r="Q54" t="str">
            <v>354-3734</v>
          </cell>
          <cell r="R54" t="str">
            <v>04D</v>
          </cell>
        </row>
        <row r="55">
          <cell r="M55" t="str">
            <v>a65</v>
          </cell>
          <cell r="N55" t="str">
            <v>Miller</v>
          </cell>
          <cell r="O55" t="str">
            <v>Sharon</v>
          </cell>
          <cell r="P55" t="str">
            <v>540/853-3038</v>
          </cell>
          <cell r="Q55" t="str">
            <v>540/853-5053</v>
          </cell>
          <cell r="R55" t="str">
            <v>H2A</v>
          </cell>
        </row>
        <row r="56">
          <cell r="M56" t="str">
            <v>aR5</v>
          </cell>
          <cell r="N56" t="str">
            <v>Modonia</v>
          </cell>
          <cell r="O56" t="str">
            <v>Gabriella</v>
          </cell>
          <cell r="P56" t="str">
            <v>757/875-5165</v>
          </cell>
          <cell r="Q56" t="str">
            <v>757/875-5785</v>
          </cell>
          <cell r="R56" t="str">
            <v>NEW</v>
          </cell>
        </row>
        <row r="57">
          <cell r="M57" t="str">
            <v>a11</v>
          </cell>
          <cell r="N57" t="str">
            <v>Nauman</v>
          </cell>
          <cell r="O57" t="str">
            <v>Sandy</v>
          </cell>
          <cell r="P57" t="str">
            <v>354-7622</v>
          </cell>
          <cell r="Q57" t="str">
            <v>354-3734</v>
          </cell>
          <cell r="R57" t="str">
            <v>04D</v>
          </cell>
        </row>
        <row r="58">
          <cell r="M58" t="str">
            <v>aS3</v>
          </cell>
          <cell r="N58" t="str">
            <v>Nettles</v>
          </cell>
          <cell r="O58" t="str">
            <v>Debbie</v>
          </cell>
          <cell r="P58" t="str">
            <v>757/631-5128</v>
          </cell>
          <cell r="Q58" t="str">
            <v>757/631-5141</v>
          </cell>
          <cell r="R58" t="str">
            <v>VBC</v>
          </cell>
        </row>
        <row r="59">
          <cell r="M59" t="str">
            <v>a23</v>
          </cell>
          <cell r="N59" t="str">
            <v>Open</v>
          </cell>
          <cell r="R59" t="str">
            <v>LYN</v>
          </cell>
        </row>
        <row r="60">
          <cell r="M60" t="str">
            <v>a43</v>
          </cell>
          <cell r="N60" t="str">
            <v>Open</v>
          </cell>
        </row>
        <row r="61">
          <cell r="M61" t="str">
            <v>a52</v>
          </cell>
          <cell r="N61" t="str">
            <v>Open</v>
          </cell>
        </row>
        <row r="62">
          <cell r="M62" t="str">
            <v>a54</v>
          </cell>
          <cell r="N62" t="str">
            <v>Open</v>
          </cell>
          <cell r="O62" t="str">
            <v>Open</v>
          </cell>
        </row>
        <row r="63">
          <cell r="M63" t="str">
            <v>a60</v>
          </cell>
          <cell r="N63" t="str">
            <v>Open</v>
          </cell>
        </row>
        <row r="64">
          <cell r="M64" t="str">
            <v>a92</v>
          </cell>
          <cell r="N64" t="str">
            <v>Open</v>
          </cell>
          <cell r="O64" t="str">
            <v>Open</v>
          </cell>
        </row>
        <row r="65">
          <cell r="M65" t="str">
            <v>aS2</v>
          </cell>
          <cell r="N65" t="str">
            <v>Open</v>
          </cell>
        </row>
        <row r="66">
          <cell r="M66" t="str">
            <v>aW4</v>
          </cell>
          <cell r="N66" t="str">
            <v>Open</v>
          </cell>
          <cell r="P66" t="str">
            <v>540/885-xxxx</v>
          </cell>
          <cell r="Q66" t="str">
            <v>540/886-3607</v>
          </cell>
          <cell r="R66" t="str">
            <v>STA</v>
          </cell>
        </row>
        <row r="67">
          <cell r="M67" t="str">
            <v>a22</v>
          </cell>
          <cell r="N67" t="str">
            <v>Pearson</v>
          </cell>
          <cell r="O67" t="str">
            <v>Jim</v>
          </cell>
          <cell r="P67" t="str">
            <v>434/385-8923</v>
          </cell>
          <cell r="Q67" t="str">
            <v>434/385-9041</v>
          </cell>
          <cell r="R67" t="str">
            <v>LYN</v>
          </cell>
        </row>
        <row r="68">
          <cell r="M68" t="str">
            <v>a85</v>
          </cell>
          <cell r="N68" t="str">
            <v>Pollard</v>
          </cell>
          <cell r="O68" t="str">
            <v>Mike</v>
          </cell>
          <cell r="P68" t="str">
            <v>757/631-5122</v>
          </cell>
          <cell r="Q68" t="str">
            <v>757/631-5141</v>
          </cell>
          <cell r="R68" t="str">
            <v>VBC</v>
          </cell>
        </row>
        <row r="69">
          <cell r="M69" t="str">
            <v>a12</v>
          </cell>
          <cell r="N69" t="str">
            <v>Pomeroy</v>
          </cell>
          <cell r="O69" t="str">
            <v>Brad</v>
          </cell>
          <cell r="P69" t="str">
            <v>354-2200</v>
          </cell>
          <cell r="Q69" t="str">
            <v>354-3734</v>
          </cell>
          <cell r="R69" t="str">
            <v>04D</v>
          </cell>
        </row>
        <row r="70">
          <cell r="M70" t="str">
            <v>aM1</v>
          </cell>
          <cell r="N70" t="str">
            <v>Powell</v>
          </cell>
          <cell r="O70" t="str">
            <v>Sherri</v>
          </cell>
          <cell r="P70" t="str">
            <v>354-7150</v>
          </cell>
          <cell r="Q70" t="str">
            <v>354-3734</v>
          </cell>
          <cell r="R70" t="str">
            <v>04D</v>
          </cell>
        </row>
        <row r="71">
          <cell r="M71" t="str">
            <v>aE6</v>
          </cell>
          <cell r="N71" t="str">
            <v>Roberts</v>
          </cell>
          <cell r="O71" t="str">
            <v>Karl</v>
          </cell>
          <cell r="P71" t="str">
            <v>757/875-5764</v>
          </cell>
          <cell r="Q71" t="str">
            <v>757/875-5785</v>
          </cell>
          <cell r="R71" t="str">
            <v>NEW</v>
          </cell>
        </row>
        <row r="72">
          <cell r="M72" t="str">
            <v>aR2</v>
          </cell>
          <cell r="N72" t="str">
            <v>Rodgers</v>
          </cell>
          <cell r="O72" t="str">
            <v>Kimberly</v>
          </cell>
          <cell r="P72" t="str">
            <v>757/631-5129</v>
          </cell>
          <cell r="Q72" t="str">
            <v>757/631-5141</v>
          </cell>
          <cell r="R72" t="str">
            <v>VBC</v>
          </cell>
        </row>
        <row r="73">
          <cell r="M73" t="str">
            <v>aCA</v>
          </cell>
          <cell r="N73" t="str">
            <v>Rogers</v>
          </cell>
          <cell r="O73" t="str">
            <v>Thomas</v>
          </cell>
          <cell r="P73" t="str">
            <v>354-7076</v>
          </cell>
          <cell r="Q73" t="str">
            <v>354-3734</v>
          </cell>
          <cell r="R73" t="str">
            <v>04D</v>
          </cell>
        </row>
        <row r="74">
          <cell r="M74" t="str">
            <v>aR3</v>
          </cell>
          <cell r="N74" t="str">
            <v>Roland</v>
          </cell>
          <cell r="O74" t="str">
            <v>Kerry</v>
          </cell>
          <cell r="P74" t="str">
            <v>757/875-5765</v>
          </cell>
          <cell r="Q74" t="str">
            <v>757/875-5785</v>
          </cell>
          <cell r="R74" t="str">
            <v>NEW</v>
          </cell>
        </row>
        <row r="75">
          <cell r="M75" t="str">
            <v>a78</v>
          </cell>
          <cell r="N75" t="str">
            <v>Rowe</v>
          </cell>
          <cell r="O75" t="str">
            <v>David</v>
          </cell>
          <cell r="P75" t="str">
            <v>354-3303</v>
          </cell>
          <cell r="Q75" t="str">
            <v>354-3734</v>
          </cell>
          <cell r="R75" t="str">
            <v>04D</v>
          </cell>
        </row>
        <row r="76">
          <cell r="M76" t="str">
            <v>a10</v>
          </cell>
          <cell r="N76" t="str">
            <v>Harper</v>
          </cell>
          <cell r="O76" t="str">
            <v>Patty</v>
          </cell>
          <cell r="P76" t="str">
            <v>354-3254</v>
          </cell>
          <cell r="Q76" t="str">
            <v>354-3734</v>
          </cell>
          <cell r="R76" t="str">
            <v>04D</v>
          </cell>
        </row>
        <row r="77">
          <cell r="M77" t="str">
            <v>a95</v>
          </cell>
          <cell r="N77" t="str">
            <v>Schiavone</v>
          </cell>
          <cell r="O77" t="str">
            <v>Linda</v>
          </cell>
          <cell r="P77" t="str">
            <v>757/875-2912</v>
          </cell>
          <cell r="Q77" t="str">
            <v>757/875-5785</v>
          </cell>
          <cell r="R77" t="str">
            <v>NEW</v>
          </cell>
        </row>
        <row r="78">
          <cell r="M78" t="str">
            <v>a53</v>
          </cell>
          <cell r="N78" t="str">
            <v>Sherertz</v>
          </cell>
          <cell r="O78" t="str">
            <v xml:space="preserve">Vickie </v>
          </cell>
          <cell r="P78" t="str">
            <v>540/853-5097</v>
          </cell>
          <cell r="Q78" t="str">
            <v>540/853-5053</v>
          </cell>
          <cell r="R78" t="str">
            <v>H2A</v>
          </cell>
        </row>
        <row r="79">
          <cell r="M79" t="str">
            <v>a98</v>
          </cell>
          <cell r="N79" t="str">
            <v>Shields</v>
          </cell>
          <cell r="O79" t="str">
            <v xml:space="preserve">Brian </v>
          </cell>
          <cell r="P79" t="str">
            <v>354-2112</v>
          </cell>
          <cell r="Q79" t="str">
            <v>354-3734</v>
          </cell>
          <cell r="R79" t="str">
            <v>04D</v>
          </cell>
        </row>
        <row r="80">
          <cell r="M80" t="str">
            <v>aM2</v>
          </cell>
          <cell r="N80" t="str">
            <v>Simmons</v>
          </cell>
          <cell r="O80" t="str">
            <v>Susie</v>
          </cell>
          <cell r="P80" t="str">
            <v>354-3247</v>
          </cell>
          <cell r="Q80" t="str">
            <v>354-3734</v>
          </cell>
          <cell r="R80" t="str">
            <v>04D</v>
          </cell>
        </row>
        <row r="81">
          <cell r="M81" t="str">
            <v>a83</v>
          </cell>
          <cell r="N81" t="str">
            <v>Skopal</v>
          </cell>
          <cell r="O81" t="str">
            <v xml:space="preserve">Ed </v>
          </cell>
          <cell r="P81" t="str">
            <v>757/631-5137</v>
          </cell>
          <cell r="Q81" t="str">
            <v>757/631-5141</v>
          </cell>
          <cell r="R81" t="str">
            <v>VBC</v>
          </cell>
        </row>
        <row r="82">
          <cell r="M82" t="str">
            <v>aR4</v>
          </cell>
          <cell r="N82" t="str">
            <v>Slayton</v>
          </cell>
          <cell r="O82" t="str">
            <v xml:space="preserve">Joy </v>
          </cell>
          <cell r="P82" t="str">
            <v>757/631-5125</v>
          </cell>
          <cell r="Q82" t="str">
            <v>757/631-5141</v>
          </cell>
          <cell r="R82" t="str">
            <v>VBC</v>
          </cell>
        </row>
        <row r="83">
          <cell r="M83" t="str">
            <v>a46</v>
          </cell>
          <cell r="N83" t="str">
            <v>Smith</v>
          </cell>
          <cell r="O83" t="str">
            <v>Kerry</v>
          </cell>
          <cell r="P83" t="str">
            <v>354-3254</v>
          </cell>
          <cell r="Q83" t="str">
            <v>354-3734</v>
          </cell>
          <cell r="R83" t="str">
            <v>04D</v>
          </cell>
        </row>
        <row r="84">
          <cell r="M84" t="str">
            <v>aC3</v>
          </cell>
          <cell r="N84" t="str">
            <v>Smith</v>
          </cell>
          <cell r="O84" t="str">
            <v>Amy</v>
          </cell>
          <cell r="P84" t="str">
            <v>354-4147</v>
          </cell>
          <cell r="Q84" t="str">
            <v>354-3734</v>
          </cell>
          <cell r="R84" t="str">
            <v>04D</v>
          </cell>
        </row>
        <row r="85">
          <cell r="M85" t="str">
            <v>aC5</v>
          </cell>
          <cell r="N85" t="str">
            <v>Snead</v>
          </cell>
          <cell r="O85" t="str">
            <v>Shawn</v>
          </cell>
          <cell r="P85" t="str">
            <v>354-3823</v>
          </cell>
          <cell r="Q85" t="str">
            <v>354-3734</v>
          </cell>
          <cell r="R85" t="str">
            <v>04D</v>
          </cell>
        </row>
        <row r="86">
          <cell r="M86" t="str">
            <v>a20</v>
          </cell>
          <cell r="N86" t="str">
            <v>Snodgrass</v>
          </cell>
          <cell r="O86" t="str">
            <v xml:space="preserve">Candy </v>
          </cell>
          <cell r="P86" t="str">
            <v>540/645-5312</v>
          </cell>
          <cell r="Q86" t="str">
            <v>540/645-5330</v>
          </cell>
          <cell r="R86" t="str">
            <v>BRI</v>
          </cell>
        </row>
        <row r="87">
          <cell r="M87" t="str">
            <v>a45</v>
          </cell>
          <cell r="N87" t="str">
            <v>Spooner</v>
          </cell>
          <cell r="O87" t="str">
            <v>Karmen</v>
          </cell>
          <cell r="P87" t="str">
            <v>354-2613</v>
          </cell>
          <cell r="Q87" t="str">
            <v>354-3734</v>
          </cell>
          <cell r="R87" t="str">
            <v>04D</v>
          </cell>
        </row>
        <row r="88">
          <cell r="M88" t="str">
            <v>a67</v>
          </cell>
          <cell r="N88" t="str">
            <v>Taylor</v>
          </cell>
          <cell r="O88" t="str">
            <v>Ellen</v>
          </cell>
          <cell r="P88" t="str">
            <v>540/853-5081</v>
          </cell>
          <cell r="Q88" t="str">
            <v>540/853-5053</v>
          </cell>
          <cell r="R88" t="str">
            <v>H2A</v>
          </cell>
        </row>
        <row r="89">
          <cell r="M89" t="str">
            <v>aC1</v>
          </cell>
          <cell r="N89" t="str">
            <v>Taylor</v>
          </cell>
          <cell r="O89" t="str">
            <v>Todd</v>
          </cell>
          <cell r="P89" t="str">
            <v>354-4258</v>
          </cell>
          <cell r="Q89" t="str">
            <v>354-3734</v>
          </cell>
          <cell r="R89" t="str">
            <v>04D</v>
          </cell>
        </row>
        <row r="90">
          <cell r="M90" t="str">
            <v>a61</v>
          </cell>
          <cell r="N90" t="str">
            <v>Thompson</v>
          </cell>
          <cell r="O90" t="str">
            <v xml:space="preserve">Sandy </v>
          </cell>
          <cell r="P90" t="str">
            <v>540/853-5082</v>
          </cell>
          <cell r="Q90" t="str">
            <v>540/853-5053</v>
          </cell>
          <cell r="R90" t="str">
            <v>H2A</v>
          </cell>
        </row>
        <row r="91">
          <cell r="M91" t="str">
            <v>a71</v>
          </cell>
          <cell r="N91" t="str">
            <v>Tiggett</v>
          </cell>
          <cell r="O91" t="str">
            <v>Wylesia</v>
          </cell>
          <cell r="P91" t="str">
            <v>354-2932</v>
          </cell>
          <cell r="Q91" t="str">
            <v>354-3734</v>
          </cell>
          <cell r="R91" t="str">
            <v>04D</v>
          </cell>
        </row>
        <row r="92">
          <cell r="M92" t="str">
            <v>aN8</v>
          </cell>
          <cell r="N92" t="str">
            <v>Tucker</v>
          </cell>
          <cell r="O92" t="str">
            <v>Leslie</v>
          </cell>
          <cell r="P92" t="str">
            <v>703/227-5322</v>
          </cell>
          <cell r="Q92" t="str">
            <v>703/227-5354</v>
          </cell>
          <cell r="R92" t="str">
            <v>CHA</v>
          </cell>
        </row>
        <row r="93">
          <cell r="M93" t="str">
            <v>a82</v>
          </cell>
          <cell r="N93" t="str">
            <v>Van Huss</v>
          </cell>
          <cell r="O93" t="str">
            <v>Rhonda</v>
          </cell>
          <cell r="P93" t="str">
            <v>757/631-3392</v>
          </cell>
          <cell r="Q93" t="str">
            <v>757/631-5141</v>
          </cell>
          <cell r="R93" t="str">
            <v>VBC</v>
          </cell>
        </row>
        <row r="94">
          <cell r="M94" t="str">
            <v>a93</v>
          </cell>
          <cell r="N94" t="str">
            <v>Vinze</v>
          </cell>
          <cell r="O94" t="str">
            <v xml:space="preserve">Kim </v>
          </cell>
          <cell r="P94" t="str">
            <v>354-3222</v>
          </cell>
          <cell r="Q94" t="str">
            <v>354-3734</v>
          </cell>
          <cell r="R94" t="str">
            <v>04D</v>
          </cell>
        </row>
        <row r="95">
          <cell r="M95" t="str">
            <v>aCC</v>
          </cell>
          <cell r="N95" t="str">
            <v>Ward</v>
          </cell>
          <cell r="O95" t="str">
            <v>Mary</v>
          </cell>
          <cell r="P95" t="str">
            <v>354-4517</v>
          </cell>
          <cell r="Q95" t="str">
            <v>354-3734</v>
          </cell>
          <cell r="R95" t="str">
            <v>04D</v>
          </cell>
        </row>
        <row r="96">
          <cell r="M96" t="str">
            <v>a50</v>
          </cell>
          <cell r="N96" t="str">
            <v>Whitaker</v>
          </cell>
          <cell r="O96" t="str">
            <v xml:space="preserve">Jimmy </v>
          </cell>
          <cell r="P96" t="str">
            <v>540/853-5002</v>
          </cell>
          <cell r="Q96" t="str">
            <v>540/853-5053</v>
          </cell>
          <cell r="R96" t="str">
            <v>H2A</v>
          </cell>
        </row>
        <row r="97">
          <cell r="M97" t="str">
            <v>aC6</v>
          </cell>
          <cell r="N97" t="str">
            <v>Whitley</v>
          </cell>
          <cell r="O97" t="str">
            <v>Sara</v>
          </cell>
          <cell r="P97" t="str">
            <v>354-7389</v>
          </cell>
          <cell r="Q97" t="str">
            <v>354-3734</v>
          </cell>
          <cell r="R97" t="str">
            <v>04D</v>
          </cell>
        </row>
      </sheetData>
      <sheetData sheetId="36">
        <row r="87">
          <cell r="B87">
            <v>150000</v>
          </cell>
        </row>
        <row r="216">
          <cell r="C216">
            <v>0</v>
          </cell>
        </row>
        <row r="244">
          <cell r="G244">
            <v>0</v>
          </cell>
        </row>
        <row r="247">
          <cell r="G247">
            <v>0</v>
          </cell>
        </row>
        <row r="250">
          <cell r="G250" t="str">
            <v>N</v>
          </cell>
        </row>
        <row r="267">
          <cell r="I267">
            <v>2003</v>
          </cell>
        </row>
        <row r="269">
          <cell r="I269">
            <v>0</v>
          </cell>
        </row>
        <row r="270">
          <cell r="C270" t="str">
            <v>N</v>
          </cell>
          <cell r="G270">
            <v>0</v>
          </cell>
          <cell r="I270">
            <v>0</v>
          </cell>
        </row>
        <row r="271">
          <cell r="I271">
            <v>0</v>
          </cell>
        </row>
        <row r="272">
          <cell r="I272">
            <v>0</v>
          </cell>
        </row>
        <row r="405">
          <cell r="C405">
            <v>0</v>
          </cell>
        </row>
        <row r="409">
          <cell r="C409">
            <v>0</v>
          </cell>
          <cell r="D409">
            <v>0</v>
          </cell>
        </row>
        <row r="426">
          <cell r="D426">
            <v>0</v>
          </cell>
          <cell r="E426">
            <v>0</v>
          </cell>
        </row>
        <row r="500">
          <cell r="F500">
            <v>0</v>
          </cell>
        </row>
        <row r="546">
          <cell r="B546">
            <v>0</v>
          </cell>
          <cell r="C546">
            <v>0</v>
          </cell>
          <cell r="D546">
            <v>0</v>
          </cell>
          <cell r="E546">
            <v>0</v>
          </cell>
          <cell r="F546">
            <v>0</v>
          </cell>
          <cell r="G546">
            <v>0</v>
          </cell>
        </row>
        <row r="547">
          <cell r="B547">
            <v>0</v>
          </cell>
          <cell r="C547">
            <v>0</v>
          </cell>
          <cell r="D547">
            <v>0</v>
          </cell>
          <cell r="E547">
            <v>0</v>
          </cell>
          <cell r="F547">
            <v>0</v>
          </cell>
          <cell r="G547">
            <v>0</v>
          </cell>
        </row>
        <row r="548">
          <cell r="B548">
            <v>0</v>
          </cell>
          <cell r="C548">
            <v>0</v>
          </cell>
          <cell r="D548">
            <v>0</v>
          </cell>
          <cell r="E548">
            <v>0</v>
          </cell>
          <cell r="F548">
            <v>0</v>
          </cell>
          <cell r="G548">
            <v>0</v>
          </cell>
        </row>
        <row r="549">
          <cell r="B549">
            <v>0</v>
          </cell>
          <cell r="C549">
            <v>0</v>
          </cell>
          <cell r="D549">
            <v>0</v>
          </cell>
          <cell r="E549">
            <v>0</v>
          </cell>
          <cell r="F549">
            <v>0</v>
          </cell>
          <cell r="G549">
            <v>0</v>
          </cell>
        </row>
      </sheetData>
      <sheetData sheetId="37">
        <row r="4">
          <cell r="AG4" t="str">
            <v>CATS</v>
          </cell>
        </row>
        <row r="17">
          <cell r="A17" t="str">
            <v>4</v>
          </cell>
        </row>
        <row r="42">
          <cell r="BD42">
            <v>0</v>
          </cell>
        </row>
        <row r="45">
          <cell r="BD45">
            <v>0</v>
          </cell>
        </row>
        <row r="48">
          <cell r="BD48">
            <v>0</v>
          </cell>
        </row>
        <row r="51">
          <cell r="BD51">
            <v>0</v>
          </cell>
        </row>
        <row r="149">
          <cell r="A149">
            <v>1</v>
          </cell>
        </row>
        <row r="153">
          <cell r="A153">
            <v>2</v>
          </cell>
        </row>
        <row r="154">
          <cell r="A154">
            <v>2</v>
          </cell>
        </row>
        <row r="155">
          <cell r="A155">
            <v>2</v>
          </cell>
        </row>
        <row r="156">
          <cell r="A156">
            <v>2</v>
          </cell>
        </row>
        <row r="188">
          <cell r="A188">
            <v>1</v>
          </cell>
        </row>
        <row r="189">
          <cell r="A189">
            <v>1</v>
          </cell>
        </row>
        <row r="190">
          <cell r="A190">
            <v>1</v>
          </cell>
        </row>
        <row r="191">
          <cell r="A191">
            <v>1</v>
          </cell>
        </row>
      </sheetData>
      <sheetData sheetId="38">
        <row r="149">
          <cell r="A149">
            <v>1</v>
          </cell>
        </row>
        <row r="153">
          <cell r="A153">
            <v>2</v>
          </cell>
        </row>
        <row r="154">
          <cell r="A154">
            <v>2</v>
          </cell>
        </row>
        <row r="155">
          <cell r="A155">
            <v>2</v>
          </cell>
        </row>
        <row r="156">
          <cell r="A156">
            <v>2</v>
          </cell>
        </row>
      </sheetData>
      <sheetData sheetId="39">
        <row r="44">
          <cell r="E44" t="str">
            <v>Risk Fee</v>
          </cell>
          <cell r="F44">
            <v>0</v>
          </cell>
          <cell r="G44">
            <v>0</v>
          </cell>
          <cell r="H44">
            <v>0</v>
          </cell>
          <cell r="N44" t="str">
            <v>1.</v>
          </cell>
          <cell r="O44" t="str">
            <v>Risk Fee</v>
          </cell>
          <cell r="P44">
            <v>0</v>
          </cell>
          <cell r="Q44">
            <v>0</v>
          </cell>
          <cell r="R44">
            <v>0</v>
          </cell>
        </row>
      </sheetData>
      <sheetData sheetId="40"/>
      <sheetData sheetId="41"/>
      <sheetData sheetId="42" refreshError="1"/>
      <sheetData sheetId="4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Pros &lt; 250 RUA"/>
      <sheetName val="RUA"/>
      <sheetName val="DENTAL RUA"/>
      <sheetName val="RateSheet"/>
      <sheetName val="IBNRCap"/>
      <sheetName val="EXP of Charges"/>
      <sheetName val="Savings"/>
      <sheetName val="Trigon Cover"/>
      <sheetName val="PRI Cover"/>
      <sheetName val="HK Cover"/>
      <sheetName val="PHC Cover"/>
      <sheetName val="Trigon &amp; HMO'S Cover"/>
      <sheetName val="Overview"/>
      <sheetName val="EnrGph"/>
      <sheetName val="ClmGph"/>
      <sheetName val="GphData"/>
      <sheetName val="PerfGuar"/>
      <sheetName val="GlossaryL"/>
      <sheetName val="GlossaryN)"/>
      <sheetName val="ErisaInfo"/>
      <sheetName val="PkgComponents"/>
      <sheetName val="hidfac"/>
      <sheetName val="Module1"/>
      <sheetName val="Module2"/>
      <sheetName val="Module3"/>
      <sheetName val="Module4"/>
      <sheetName val="Module5"/>
      <sheetName val="Module6"/>
      <sheetName val="Module7"/>
      <sheetName val="Module8"/>
      <sheetName val="Module9"/>
      <sheetName val="Module10"/>
      <sheetName val="Module11"/>
      <sheetName val="Module12"/>
    </sheetNames>
    <sheetDataSet>
      <sheetData sheetId="0"/>
      <sheetData sheetId="1"/>
      <sheetData sheetId="2" refreshError="1">
        <row r="43">
          <cell r="M43">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row r="3">
          <cell r="C3" t="str">
            <v>RI</v>
          </cell>
        </row>
        <row r="6">
          <cell r="C6" t="str">
            <v/>
          </cell>
        </row>
        <row r="7">
          <cell r="C7" t="str">
            <v/>
          </cell>
        </row>
        <row r="8">
          <cell r="C8" t="str">
            <v/>
          </cell>
        </row>
        <row r="9">
          <cell r="C9" t="str">
            <v/>
          </cell>
        </row>
        <row r="10">
          <cell r="C10" t="str">
            <v/>
          </cell>
        </row>
      </sheetData>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S Main"/>
      <sheetName val="ChangeNotes"/>
      <sheetName val="SwitchBoard"/>
      <sheetName val="Main"/>
      <sheetName val="General"/>
      <sheetName val="Option1"/>
      <sheetName val="Option2"/>
      <sheetName val="Option3"/>
      <sheetName val="Option4"/>
      <sheetName val="Calcs"/>
      <sheetName val="First Year Calcs"/>
      <sheetName val="RUA Under 250"/>
      <sheetName val="RUA_UA"/>
      <sheetName val="Rate Sheet"/>
      <sheetName val="Rate Review"/>
      <sheetName val="Strategy"/>
      <sheetName val="Internal"/>
      <sheetName val="Charges"/>
      <sheetName val="Hidfac"/>
      <sheetName val="IBNR Cap Rates"/>
      <sheetName val="Savings Under 250"/>
      <sheetName val="Savings Over 250 No Prior"/>
      <sheetName val="Savings Over 250"/>
      <sheetName val="Savings Summary"/>
      <sheetName val="Savings Under 250P"/>
      <sheetName val="Savings Over 250P"/>
      <sheetName val="P&amp;L"/>
      <sheetName val="Min Prem Rate Calcs"/>
      <sheetName val="GlossarySelfInsured"/>
      <sheetName val="GlossaryFullyInsured"/>
      <sheetName val="ProposalAssumptions"/>
      <sheetName val="Vision"/>
      <sheetName val="Acct Code Search"/>
      <sheetName val="Anthem Cover"/>
      <sheetName val="Whole Case Cover"/>
      <sheetName val="PE Cover"/>
      <sheetName val="PR Cover"/>
      <sheetName val="HK Cover"/>
      <sheetName val="AdHocLetter"/>
      <sheetName val="Codes"/>
      <sheetName val="RenewalInputTemplate"/>
      <sheetName val="ProposalInputTemplate"/>
      <sheetName val="RenewalGeneralTemplate"/>
      <sheetName val="ProposalGeneralTemplate"/>
      <sheetName val="Access Export"/>
      <sheetName val="Access Import"/>
      <sheetName val="Access Import BackUp"/>
      <sheetName val="CalcsActualCurrent"/>
      <sheetName val="RUA_UA Review"/>
      <sheetName val="CalcsActualPrior"/>
      <sheetName val="CalcsOldMethod"/>
      <sheetName val="Access Export (2)"/>
    </sheetNames>
    <sheetDataSet>
      <sheetData sheetId="0"/>
      <sheetData sheetId="1"/>
      <sheetData sheetId="2"/>
      <sheetData sheetId="3"/>
      <sheetData sheetId="4">
        <row r="4">
          <cell r="D4" t="str">
            <v>BMAC - US SILICA</v>
          </cell>
        </row>
        <row r="6">
          <cell r="D6" t="str">
            <v>A</v>
          </cell>
        </row>
      </sheetData>
      <sheetData sheetId="5">
        <row r="78">
          <cell r="C78" t="str">
            <v>None</v>
          </cell>
        </row>
        <row r="126">
          <cell r="H126" t="str">
            <v>N</v>
          </cell>
        </row>
      </sheetData>
      <sheetData sheetId="6">
        <row r="78">
          <cell r="C78" t="str">
            <v>Embedded Only</v>
          </cell>
        </row>
      </sheetData>
      <sheetData sheetId="7">
        <row r="78">
          <cell r="C78" t="str">
            <v>Embedded Only</v>
          </cell>
        </row>
      </sheetData>
      <sheetData sheetId="8">
        <row r="78">
          <cell r="C78" t="str">
            <v>Embedded Only</v>
          </cell>
        </row>
      </sheetData>
      <sheetData sheetId="9">
        <row r="15">
          <cell r="D15">
            <v>7920</v>
          </cell>
          <cell r="H15">
            <v>5112</v>
          </cell>
          <cell r="L15">
            <v>0</v>
          </cell>
          <cell r="P15">
            <v>0</v>
          </cell>
          <cell r="W15">
            <v>13032</v>
          </cell>
          <cell r="Z15">
            <v>0</v>
          </cell>
        </row>
        <row r="21">
          <cell r="S21">
            <v>1020151.74</v>
          </cell>
        </row>
        <row r="23">
          <cell r="A23" t="str">
            <v>Facility Savings Adjustment</v>
          </cell>
          <cell r="B23">
            <v>0</v>
          </cell>
          <cell r="D23">
            <v>0</v>
          </cell>
          <cell r="F23">
            <v>0</v>
          </cell>
          <cell r="H23">
            <v>0</v>
          </cell>
          <cell r="J23">
            <v>0</v>
          </cell>
          <cell r="L23">
            <v>0</v>
          </cell>
          <cell r="N23">
            <v>0</v>
          </cell>
          <cell r="P23">
            <v>0</v>
          </cell>
          <cell r="R23">
            <v>0</v>
          </cell>
          <cell r="S23">
            <v>0</v>
          </cell>
          <cell r="T23">
            <v>0</v>
          </cell>
          <cell r="U23">
            <v>0</v>
          </cell>
          <cell r="V23">
            <v>0</v>
          </cell>
          <cell r="W23">
            <v>0</v>
          </cell>
          <cell r="X23">
            <v>0</v>
          </cell>
          <cell r="Y23">
            <v>0</v>
          </cell>
          <cell r="Z23">
            <v>0</v>
          </cell>
          <cell r="AA23">
            <v>0</v>
          </cell>
        </row>
        <row r="88">
          <cell r="R88">
            <v>671121.70144361607</v>
          </cell>
        </row>
        <row r="93">
          <cell r="R93">
            <v>0</v>
          </cell>
        </row>
        <row r="96">
          <cell r="R96">
            <v>-41050.800000000003</v>
          </cell>
        </row>
      </sheetData>
      <sheetData sheetId="10">
        <row r="15">
          <cell r="D15">
            <v>0</v>
          </cell>
        </row>
        <row r="60">
          <cell r="R60">
            <v>-41050.800000000003</v>
          </cell>
        </row>
      </sheetData>
      <sheetData sheetId="11">
        <row r="60">
          <cell r="R60">
            <v>0</v>
          </cell>
        </row>
      </sheetData>
      <sheetData sheetId="12">
        <row r="45">
          <cell r="H45">
            <v>0</v>
          </cell>
        </row>
      </sheetData>
      <sheetData sheetId="13">
        <row r="12">
          <cell r="C12" t="str">
            <v>Employee and One Child</v>
          </cell>
        </row>
      </sheetData>
      <sheetData sheetId="14">
        <row r="115">
          <cell r="C115" t="str">
            <v>Total Monthly Premium</v>
          </cell>
        </row>
      </sheetData>
      <sheetData sheetId="15">
        <row r="99">
          <cell r="A99" t="str">
            <v>RELEASED RENEWAL/PROPOSAL INFORMATION:</v>
          </cell>
          <cell r="D99">
            <v>38749.625263425929</v>
          </cell>
        </row>
        <row r="100">
          <cell r="A100" t="str">
            <v>COLAS, INC.</v>
          </cell>
          <cell r="D100" t="str">
            <v>Version:  BASE</v>
          </cell>
        </row>
        <row r="101">
          <cell r="A101" t="str">
            <v>Second Strategy Reviewer</v>
          </cell>
          <cell r="C101" t="str">
            <v>Needed</v>
          </cell>
        </row>
        <row r="102">
          <cell r="A102" t="str">
            <v>Released with:</v>
          </cell>
        </row>
        <row r="103">
          <cell r="A103" t="str">
            <v>Released with:</v>
          </cell>
          <cell r="C103">
            <v>0</v>
          </cell>
        </row>
        <row r="104">
          <cell r="A104" t="str">
            <v>New Investment</v>
          </cell>
          <cell r="C104">
            <v>0</v>
          </cell>
        </row>
        <row r="105">
          <cell r="A105" t="str">
            <v>Old Investment / Guarantee</v>
          </cell>
          <cell r="C105">
            <v>0</v>
          </cell>
        </row>
        <row r="106">
          <cell r="A106" t="str">
            <v xml:space="preserve">    Explanation :</v>
          </cell>
          <cell r="C106" t="str">
            <v>Enter explanation here</v>
          </cell>
        </row>
        <row r="107">
          <cell r="A107" t="str">
            <v/>
          </cell>
          <cell r="C107">
            <v>0</v>
          </cell>
        </row>
        <row r="108">
          <cell r="A108" t="str">
            <v/>
          </cell>
          <cell r="C108">
            <v>0</v>
          </cell>
        </row>
        <row r="109">
          <cell r="A109" t="str">
            <v/>
          </cell>
          <cell r="C109">
            <v>0</v>
          </cell>
        </row>
        <row r="110">
          <cell r="A110" t="str">
            <v>Released P&amp;L Code:</v>
          </cell>
          <cell r="C110" t="str">
            <v>U or P</v>
          </cell>
        </row>
        <row r="111">
          <cell r="A111" t="str">
            <v>CATS Required Information</v>
          </cell>
          <cell r="C111">
            <v>0</v>
          </cell>
        </row>
        <row r="112">
          <cell r="A112" t="str">
            <v>Blended Projected Claims</v>
          </cell>
          <cell r="C112">
            <v>0</v>
          </cell>
        </row>
        <row r="113">
          <cell r="A113" t="str">
            <v>Expected Expense</v>
          </cell>
          <cell r="C113">
            <v>0</v>
          </cell>
        </row>
        <row r="114">
          <cell r="A114" t="str">
            <v>Income at Present Premium</v>
          </cell>
          <cell r="C114">
            <v>0</v>
          </cell>
        </row>
        <row r="115">
          <cell r="A115" t="str">
            <v>Income at Released Premium</v>
          </cell>
          <cell r="C115">
            <v>0</v>
          </cell>
        </row>
        <row r="116">
          <cell r="A116" t="str">
            <v>Percent Change</v>
          </cell>
          <cell r="C116">
            <v>0</v>
          </cell>
        </row>
        <row r="117">
          <cell r="A117" t="str">
            <v>CATS Required Information - SELF INSURED ACCOUNTS ONLY</v>
          </cell>
        </row>
        <row r="118">
          <cell r="A118" t="str">
            <v>Proposals Only:</v>
          </cell>
          <cell r="C118">
            <v>0</v>
          </cell>
        </row>
        <row r="119">
          <cell r="A119" t="str">
            <v>Date Requested:</v>
          </cell>
          <cell r="C119">
            <v>401768</v>
          </cell>
        </row>
        <row r="120">
          <cell r="A120" t="str">
            <v>Extension Date:</v>
          </cell>
          <cell r="C120">
            <v>401768</v>
          </cell>
        </row>
        <row r="121">
          <cell r="A121" t="str">
            <v>More than 3 benefits?</v>
          </cell>
          <cell r="C121" t="str">
            <v>N</v>
          </cell>
        </row>
        <row r="122">
          <cell r="A122" t="str">
            <v>Non-Standard Benefits?</v>
          </cell>
          <cell r="C122" t="str">
            <v>N</v>
          </cell>
        </row>
        <row r="123">
          <cell r="A123" t="str">
            <v>More than two Fundings?</v>
          </cell>
          <cell r="C123" t="str">
            <v>N</v>
          </cell>
        </row>
        <row r="124">
          <cell r="A124" t="str">
            <v>Released Rate as % to Current Rate:</v>
          </cell>
          <cell r="C124">
            <v>1</v>
          </cell>
        </row>
        <row r="125">
          <cell r="A125" t="str">
            <v>Released Rate as % to Renewal Rate:</v>
          </cell>
          <cell r="C125">
            <v>1</v>
          </cell>
        </row>
        <row r="126">
          <cell r="A126" t="str">
            <v>Non-Standard Benefits?</v>
          </cell>
          <cell r="C126" t="str">
            <v>N</v>
          </cell>
        </row>
        <row r="127">
          <cell r="A127" t="str">
            <v>UNDERWRITER RELEASED:</v>
          </cell>
          <cell r="B127" t="str">
            <v>Terry Brandon</v>
          </cell>
          <cell r="C127" t="str">
            <v>N</v>
          </cell>
        </row>
      </sheetData>
      <sheetData sheetId="16"/>
      <sheetData sheetId="17">
        <row r="8">
          <cell r="E8" t="str">
            <v>KC 20 00491</v>
          </cell>
          <cell r="F8" t="str">
            <v>KC 30 00492</v>
          </cell>
          <cell r="G8" t="str">
            <v>KC 20 00493</v>
          </cell>
          <cell r="H8" t="str">
            <v>KC 30 00494</v>
          </cell>
        </row>
        <row r="9">
          <cell r="E9">
            <v>843</v>
          </cell>
          <cell r="F9">
            <v>302</v>
          </cell>
          <cell r="G9">
            <v>0</v>
          </cell>
          <cell r="H9">
            <v>0</v>
          </cell>
        </row>
        <row r="10">
          <cell r="E10">
            <v>660</v>
          </cell>
          <cell r="F10">
            <v>426</v>
          </cell>
          <cell r="G10">
            <v>0</v>
          </cell>
          <cell r="H10">
            <v>0</v>
          </cell>
        </row>
        <row r="13">
          <cell r="C13" t="str">
            <v>Network access fees (Anthem/Wellpoint plans)</v>
          </cell>
          <cell r="D13" t="str">
            <v>- per contract per month</v>
          </cell>
          <cell r="E13">
            <v>0.08</v>
          </cell>
          <cell r="F13">
            <v>0.08</v>
          </cell>
          <cell r="G13">
            <v>0.08</v>
          </cell>
          <cell r="H13">
            <v>0.08</v>
          </cell>
        </row>
        <row r="14">
          <cell r="D14" t="str">
            <v>- of Anthem/Wellpoint facility and professional network savings up to $2,000 per claim</v>
          </cell>
        </row>
        <row r="15">
          <cell r="C15" t="str">
            <v>Out-of-state network access fees (non-Anthem/WellPoint plans)</v>
          </cell>
          <cell r="E15">
            <v>5.11E-2</v>
          </cell>
          <cell r="F15">
            <v>5.11E-2</v>
          </cell>
          <cell r="G15">
            <v>5.11E-2</v>
          </cell>
          <cell r="H15">
            <v>5.11E-2</v>
          </cell>
        </row>
        <row r="16">
          <cell r="B16" t="str">
            <v>REINSURANCE CHARGES</v>
          </cell>
          <cell r="D16" t="str">
            <v>- of non-Anthem/Wellpoint facility and professional network savings up to $2,000 per claim</v>
          </cell>
        </row>
        <row r="17">
          <cell r="C17" t="str">
            <v>Network access fees (Anthem/Wellpoint plans)</v>
          </cell>
          <cell r="E17">
            <v>0</v>
          </cell>
          <cell r="F17">
            <v>0</v>
          </cell>
          <cell r="G17">
            <v>0</v>
          </cell>
          <cell r="H17">
            <v>0</v>
          </cell>
        </row>
        <row r="18">
          <cell r="D18" t="str">
            <v>- per contract per month based on Anthem/Wellpoint enrollment</v>
          </cell>
          <cell r="F18">
            <v>0</v>
          </cell>
        </row>
        <row r="19">
          <cell r="C19" t="str">
            <v>Out-of-state network access fees (non-Anthem/WellPoint plans)</v>
          </cell>
          <cell r="E19">
            <v>0</v>
          </cell>
          <cell r="F19">
            <v>0</v>
          </cell>
          <cell r="G19">
            <v>0</v>
          </cell>
          <cell r="H19">
            <v>0</v>
          </cell>
        </row>
        <row r="20">
          <cell r="C20" t="str">
            <v>0% aggregate stop loss charge</v>
          </cell>
          <cell r="D20" t="str">
            <v>- per contract per month based on Anthem/Wellpoint enrollment</v>
          </cell>
        </row>
        <row r="21">
          <cell r="F21">
            <v>0</v>
          </cell>
        </row>
        <row r="22">
          <cell r="B22" t="str">
            <v>REINSURANCE CHARGES</v>
          </cell>
        </row>
        <row r="23">
          <cell r="C23" t="str">
            <v>$60,000 specific stop loss charge</v>
          </cell>
        </row>
        <row r="24">
          <cell r="D24" t="str">
            <v>- per contract per month</v>
          </cell>
          <cell r="E24">
            <v>0</v>
          </cell>
          <cell r="F24">
            <v>0</v>
          </cell>
          <cell r="G24">
            <v>0</v>
          </cell>
          <cell r="H24">
            <v>0</v>
          </cell>
        </row>
        <row r="25">
          <cell r="D25" t="str">
            <v>- percentage on termination</v>
          </cell>
          <cell r="E25">
            <v>0.11700000000000001</v>
          </cell>
          <cell r="F25">
            <v>0.11700000000000001</v>
          </cell>
          <cell r="G25">
            <v>0.11700000000000001</v>
          </cell>
          <cell r="H25">
            <v>0.11700000000000001</v>
          </cell>
        </row>
        <row r="26">
          <cell r="C26" t="str">
            <v>$60,000 specific stop loss charge</v>
          </cell>
        </row>
        <row r="27">
          <cell r="B27" t="str">
            <v>RETENTION CHARGES</v>
          </cell>
          <cell r="D27" t="str">
            <v>- of claims net ECD's</v>
          </cell>
          <cell r="E27">
            <v>0.11700000000000001</v>
          </cell>
          <cell r="F27">
            <v>0.11700000000000001</v>
          </cell>
          <cell r="G27">
            <v>0.11700000000000001</v>
          </cell>
          <cell r="H27">
            <v>0.11700000000000001</v>
          </cell>
        </row>
        <row r="28">
          <cell r="C28" t="str">
            <v>115% aggregate stop loss charge</v>
          </cell>
          <cell r="F28">
            <v>0</v>
          </cell>
        </row>
        <row r="29">
          <cell r="C29" t="str">
            <v>Prescription drug administration credit</v>
          </cell>
          <cell r="D29" t="str">
            <v>- per contract per month</v>
          </cell>
          <cell r="E29">
            <v>0</v>
          </cell>
          <cell r="F29">
            <v>0</v>
          </cell>
          <cell r="G29">
            <v>0</v>
          </cell>
          <cell r="H29">
            <v>0</v>
          </cell>
        </row>
        <row r="30">
          <cell r="C30" t="str">
            <v>Net administration fee</v>
          </cell>
          <cell r="D30" t="str">
            <v>- of claims on termination</v>
          </cell>
          <cell r="E30">
            <v>1.35E-2</v>
          </cell>
          <cell r="F30">
            <v>1.35E-2</v>
          </cell>
          <cell r="G30">
            <v>1.35E-2</v>
          </cell>
          <cell r="H30">
            <v>1.35E-2</v>
          </cell>
        </row>
        <row r="31">
          <cell r="C31" t="str">
            <v>115% aggregate stop loss charge</v>
          </cell>
          <cell r="D31" t="str">
            <v>- per contract per month</v>
          </cell>
        </row>
        <row r="32">
          <cell r="C32" t="str">
            <v>Drug per script fee</v>
          </cell>
          <cell r="D32" t="str">
            <v>- of claims net ECD's</v>
          </cell>
          <cell r="E32">
            <v>1.35E-2</v>
          </cell>
          <cell r="F32">
            <v>1.35E-2</v>
          </cell>
          <cell r="G32">
            <v>1.35E-2</v>
          </cell>
          <cell r="H32">
            <v>1.35E-2</v>
          </cell>
        </row>
        <row r="33">
          <cell r="C33" t="str">
            <v>IBNR cap charge</v>
          </cell>
          <cell r="D33" t="str">
            <v>- per script written</v>
          </cell>
        </row>
        <row r="34">
          <cell r="C34" t="str">
            <v>Variable administration (Medical and Drug)</v>
          </cell>
          <cell r="D34" t="str">
            <v>- per contract per month</v>
          </cell>
          <cell r="E34">
            <v>0</v>
          </cell>
          <cell r="F34">
            <v>0</v>
          </cell>
          <cell r="G34">
            <v>0</v>
          </cell>
          <cell r="H34">
            <v>0</v>
          </cell>
        </row>
        <row r="35">
          <cell r="C35" t="str">
            <v>IBNR cap charge</v>
          </cell>
          <cell r="D35" t="str">
            <v>- per contract per month</v>
          </cell>
          <cell r="F35">
            <v>0</v>
          </cell>
        </row>
        <row r="36">
          <cell r="D36" t="str">
            <v>- of claims net ECD's</v>
          </cell>
          <cell r="E36">
            <v>0</v>
          </cell>
          <cell r="F36">
            <v>0</v>
          </cell>
          <cell r="G36">
            <v>0</v>
          </cell>
          <cell r="H36">
            <v>0</v>
          </cell>
        </row>
        <row r="37">
          <cell r="C37" t="str">
            <v>Variable administration (Medical and Drug)</v>
          </cell>
        </row>
        <row r="38">
          <cell r="F38">
            <v>0</v>
          </cell>
        </row>
        <row r="39">
          <cell r="E39">
            <v>32.85</v>
          </cell>
          <cell r="F39">
            <v>32.85</v>
          </cell>
          <cell r="G39">
            <v>0</v>
          </cell>
          <cell r="H39">
            <v>0</v>
          </cell>
        </row>
        <row r="40">
          <cell r="C40" t="str">
            <v>Prescription drug administration credit</v>
          </cell>
          <cell r="D40" t="str">
            <v>-per contract per month</v>
          </cell>
          <cell r="E40">
            <v>-6.66</v>
          </cell>
          <cell r="F40">
            <v>-6.66</v>
          </cell>
          <cell r="G40">
            <v>-4.5999999999999996</v>
          </cell>
          <cell r="H40">
            <v>-4.5999999999999996</v>
          </cell>
        </row>
        <row r="41">
          <cell r="C41" t="str">
            <v>Net administration fee</v>
          </cell>
          <cell r="E41">
            <v>26.19</v>
          </cell>
          <cell r="F41">
            <v>26.19</v>
          </cell>
          <cell r="G41">
            <v>-4.5999999999999996</v>
          </cell>
          <cell r="H41">
            <v>-4.5999999999999996</v>
          </cell>
        </row>
        <row r="42">
          <cell r="F42">
            <v>0</v>
          </cell>
        </row>
        <row r="43">
          <cell r="C43" t="str">
            <v>Drug per script fee</v>
          </cell>
          <cell r="D43" t="str">
            <v>- of claims on termination</v>
          </cell>
          <cell r="E43">
            <v>0</v>
          </cell>
          <cell r="F43">
            <v>0</v>
          </cell>
          <cell r="G43">
            <v>0</v>
          </cell>
          <cell r="H43">
            <v>0</v>
          </cell>
        </row>
        <row r="44">
          <cell r="C44" t="str">
            <v>Risk fee</v>
          </cell>
          <cell r="D44" t="str">
            <v>- per script written</v>
          </cell>
        </row>
        <row r="45">
          <cell r="C45" t="str">
            <v>Variable administration</v>
          </cell>
          <cell r="D45" t="str">
            <v>- of claims net ECD's</v>
          </cell>
          <cell r="F45">
            <v>0</v>
          </cell>
        </row>
        <row r="46">
          <cell r="C46" t="str">
            <v xml:space="preserve">State premium tax </v>
          </cell>
          <cell r="D46" t="str">
            <v>- per contract per month</v>
          </cell>
          <cell r="E46">
            <v>0</v>
          </cell>
          <cell r="F46">
            <v>0</v>
          </cell>
          <cell r="G46">
            <v>0</v>
          </cell>
          <cell r="H46">
            <v>0</v>
          </cell>
        </row>
        <row r="47">
          <cell r="D47" t="str">
            <v>- of claims on termination</v>
          </cell>
          <cell r="E47">
            <v>0</v>
          </cell>
          <cell r="F47">
            <v>0</v>
          </cell>
          <cell r="G47">
            <v>0</v>
          </cell>
          <cell r="H47">
            <v>0</v>
          </cell>
        </row>
        <row r="48">
          <cell r="C48" t="str">
            <v>Variable administration</v>
          </cell>
        </row>
        <row r="49">
          <cell r="D49" t="str">
            <v>- of claims net ECD's</v>
          </cell>
          <cell r="E49">
            <v>0</v>
          </cell>
          <cell r="F49">
            <v>0</v>
          </cell>
          <cell r="G49">
            <v>0</v>
          </cell>
          <cell r="H49">
            <v>0</v>
          </cell>
        </row>
        <row r="50">
          <cell r="C50" t="str">
            <v>Out-of-state network access fee offset</v>
          </cell>
          <cell r="E50">
            <v>-3.15</v>
          </cell>
          <cell r="F50">
            <v>-3.15</v>
          </cell>
          <cell r="G50">
            <v>-3.15</v>
          </cell>
          <cell r="H50">
            <v>-3.15</v>
          </cell>
        </row>
        <row r="51">
          <cell r="C51" t="str">
            <v>Risk fee</v>
          </cell>
          <cell r="D51" t="str">
            <v>- of medical claims</v>
          </cell>
          <cell r="F51">
            <v>0</v>
          </cell>
        </row>
        <row r="52">
          <cell r="D52" t="str">
            <v>- per contract per month</v>
          </cell>
          <cell r="E52">
            <v>0</v>
          </cell>
          <cell r="F52">
            <v>0</v>
          </cell>
          <cell r="G52">
            <v>0</v>
          </cell>
          <cell r="H52">
            <v>0</v>
          </cell>
        </row>
        <row r="53">
          <cell r="C53" t="str">
            <v>FULLY INSURED VISION</v>
          </cell>
          <cell r="D53" t="str">
            <v>- of claims on termination</v>
          </cell>
          <cell r="E53">
            <v>0</v>
          </cell>
          <cell r="F53">
            <v>0</v>
          </cell>
          <cell r="G53">
            <v>0</v>
          </cell>
          <cell r="H53">
            <v>0</v>
          </cell>
        </row>
        <row r="54">
          <cell r="C54" t="str">
            <v>Risk fee</v>
          </cell>
          <cell r="D54" t="str">
            <v>- per contract per month</v>
          </cell>
          <cell r="F54">
            <v>0</v>
          </cell>
        </row>
        <row r="55">
          <cell r="D55" t="str">
            <v>- of claims net ECD's</v>
          </cell>
          <cell r="E55">
            <v>0</v>
          </cell>
          <cell r="F55">
            <v>0</v>
          </cell>
          <cell r="G55">
            <v>0</v>
          </cell>
          <cell r="H55">
            <v>0</v>
          </cell>
        </row>
        <row r="56">
          <cell r="C56" t="str">
            <v xml:space="preserve">Reserve fee </v>
          </cell>
          <cell r="F56">
            <v>0</v>
          </cell>
        </row>
        <row r="57">
          <cell r="D57" t="str">
            <v>- per contract per month</v>
          </cell>
          <cell r="E57">
            <v>0</v>
          </cell>
          <cell r="F57">
            <v>0</v>
          </cell>
          <cell r="G57">
            <v>0</v>
          </cell>
          <cell r="H57">
            <v>0</v>
          </cell>
        </row>
        <row r="58">
          <cell r="C58" t="str">
            <v>MONTHLY WIRE/ACH TRANSFER AMT</v>
          </cell>
          <cell r="D58" t="str">
            <v>- of claims, network access and administration fees,</v>
          </cell>
          <cell r="E58">
            <v>0</v>
          </cell>
          <cell r="F58">
            <v>0</v>
          </cell>
          <cell r="G58">
            <v>0</v>
          </cell>
          <cell r="H58">
            <v>0</v>
          </cell>
        </row>
        <row r="59">
          <cell r="D59" t="str">
            <v xml:space="preserve"> and applicable reinsurance charges on termination</v>
          </cell>
        </row>
        <row r="60">
          <cell r="C60" t="str">
            <v xml:space="preserve">Reserve fee </v>
          </cell>
        </row>
        <row r="61">
          <cell r="C61" t="str">
            <v>Anthem Blue Cross and Blue Shield and its affiliated HMO's reserve the right to revise premiums should  there be legislative changes or should the group request changes in their benefits, networks, or service level, or should the total enrollment or enrol</v>
          </cell>
          <cell r="D61" t="str">
            <v>- of claims, network access and administration</v>
          </cell>
          <cell r="E61">
            <v>0</v>
          </cell>
          <cell r="F61">
            <v>0</v>
          </cell>
          <cell r="G61">
            <v>0</v>
          </cell>
          <cell r="H61">
            <v>0</v>
          </cell>
        </row>
        <row r="62">
          <cell r="D62" t="str">
            <v xml:space="preserve">  fees, and applicable reinsurance charges</v>
          </cell>
        </row>
        <row r="63">
          <cell r="E63">
            <v>2.2499999999999999E-2</v>
          </cell>
          <cell r="F63">
            <v>2.2499999999999999E-2</v>
          </cell>
          <cell r="G63">
            <v>2.2499999999999999E-2</v>
          </cell>
          <cell r="H63">
            <v>2.2499999999999999E-2</v>
          </cell>
        </row>
        <row r="65">
          <cell r="E65">
            <v>0.37</v>
          </cell>
          <cell r="F65">
            <v>0.37</v>
          </cell>
          <cell r="G65">
            <v>0.37</v>
          </cell>
          <cell r="H65">
            <v>0.37</v>
          </cell>
        </row>
        <row r="69">
          <cell r="E69">
            <v>0</v>
          </cell>
          <cell r="F69">
            <v>0</v>
          </cell>
          <cell r="G69">
            <v>0</v>
          </cell>
          <cell r="H69">
            <v>0</v>
          </cell>
        </row>
        <row r="71">
          <cell r="E71" t="str">
            <v>$3.55 PCPM</v>
          </cell>
        </row>
        <row r="73">
          <cell r="E73">
            <v>0</v>
          </cell>
        </row>
      </sheetData>
      <sheetData sheetId="18">
        <row r="40">
          <cell r="C40">
            <v>0.66</v>
          </cell>
        </row>
        <row r="67">
          <cell r="A67" t="str">
            <v>Option 1</v>
          </cell>
          <cell r="B67">
            <v>2</v>
          </cell>
          <cell r="C67">
            <v>3</v>
          </cell>
          <cell r="D67">
            <v>4</v>
          </cell>
          <cell r="E67">
            <v>5</v>
          </cell>
          <cell r="F67">
            <v>6</v>
          </cell>
          <cell r="G67">
            <v>7</v>
          </cell>
          <cell r="H67">
            <v>8</v>
          </cell>
          <cell r="I67">
            <v>9</v>
          </cell>
          <cell r="J67">
            <v>10</v>
          </cell>
          <cell r="K67">
            <v>11</v>
          </cell>
          <cell r="L67">
            <v>12</v>
          </cell>
        </row>
        <row r="68">
          <cell r="A68" t="str">
            <v>Option 2</v>
          </cell>
          <cell r="B68" t="str">
            <v>FS</v>
          </cell>
          <cell r="C68" t="str">
            <v>KCC</v>
          </cell>
          <cell r="D68" t="str">
            <v>KCD</v>
          </cell>
          <cell r="E68" t="str">
            <v>KC5</v>
          </cell>
          <cell r="F68" t="str">
            <v>BC</v>
          </cell>
          <cell r="G68" t="str">
            <v>BC5</v>
          </cell>
          <cell r="H68" t="str">
            <v>HK</v>
          </cell>
          <cell r="I68" t="str">
            <v>PE</v>
          </cell>
          <cell r="J68" t="str">
            <v>PR</v>
          </cell>
          <cell r="K68" t="str">
            <v>PH</v>
          </cell>
          <cell r="L68" t="str">
            <v>HKW</v>
          </cell>
        </row>
        <row r="69">
          <cell r="A69">
            <v>0</v>
          </cell>
          <cell r="B69">
            <v>33.4</v>
          </cell>
          <cell r="C69">
            <v>33.4</v>
          </cell>
          <cell r="D69">
            <v>33.4</v>
          </cell>
          <cell r="E69">
            <v>33.4</v>
          </cell>
          <cell r="F69">
            <v>33.4</v>
          </cell>
          <cell r="G69">
            <v>33.4</v>
          </cell>
          <cell r="H69">
            <v>34.11</v>
          </cell>
          <cell r="I69">
            <v>34.11</v>
          </cell>
          <cell r="J69">
            <v>34.11</v>
          </cell>
          <cell r="K69">
            <v>34.11</v>
          </cell>
          <cell r="L69">
            <v>34.11</v>
          </cell>
        </row>
        <row r="70">
          <cell r="A70">
            <v>100</v>
          </cell>
          <cell r="B70">
            <v>33.4</v>
          </cell>
          <cell r="C70">
            <v>33.4</v>
          </cell>
          <cell r="D70">
            <v>33.4</v>
          </cell>
          <cell r="E70">
            <v>33.4</v>
          </cell>
          <cell r="F70">
            <v>33.4</v>
          </cell>
          <cell r="G70">
            <v>33.4</v>
          </cell>
          <cell r="H70">
            <v>34.11</v>
          </cell>
          <cell r="I70">
            <v>34.11</v>
          </cell>
          <cell r="J70">
            <v>34.11</v>
          </cell>
          <cell r="K70">
            <v>34.11</v>
          </cell>
          <cell r="L70">
            <v>34.11</v>
          </cell>
        </row>
        <row r="71">
          <cell r="A71">
            <v>250</v>
          </cell>
          <cell r="B71">
            <v>31.91</v>
          </cell>
          <cell r="C71">
            <v>31.91</v>
          </cell>
          <cell r="D71">
            <v>31.91</v>
          </cell>
          <cell r="E71">
            <v>31.91</v>
          </cell>
          <cell r="F71">
            <v>31.91</v>
          </cell>
          <cell r="G71">
            <v>31.91</v>
          </cell>
          <cell r="H71">
            <v>32.590000000000003</v>
          </cell>
          <cell r="I71">
            <v>32.590000000000003</v>
          </cell>
          <cell r="J71">
            <v>32.590000000000003</v>
          </cell>
          <cell r="K71">
            <v>32.590000000000003</v>
          </cell>
          <cell r="L71">
            <v>32.590000000000003</v>
          </cell>
        </row>
        <row r="72">
          <cell r="A72">
            <v>500</v>
          </cell>
          <cell r="B72">
            <v>29.08</v>
          </cell>
          <cell r="C72">
            <v>29.08</v>
          </cell>
          <cell r="D72">
            <v>29.08</v>
          </cell>
          <cell r="E72">
            <v>29.08</v>
          </cell>
          <cell r="F72">
            <v>29.08</v>
          </cell>
          <cell r="G72">
            <v>29.08</v>
          </cell>
          <cell r="H72">
            <v>29.7</v>
          </cell>
          <cell r="I72">
            <v>29.7</v>
          </cell>
          <cell r="J72">
            <v>29.7</v>
          </cell>
          <cell r="K72">
            <v>29.7</v>
          </cell>
          <cell r="L72">
            <v>29.7</v>
          </cell>
        </row>
        <row r="73">
          <cell r="A73">
            <v>1000</v>
          </cell>
          <cell r="B73">
            <v>0</v>
          </cell>
          <cell r="C73">
            <v>0</v>
          </cell>
          <cell r="D73">
            <v>0</v>
          </cell>
          <cell r="E73">
            <v>0</v>
          </cell>
          <cell r="F73">
            <v>0</v>
          </cell>
          <cell r="G73">
            <v>0</v>
          </cell>
          <cell r="H73">
            <v>0</v>
          </cell>
          <cell r="I73">
            <v>0</v>
          </cell>
          <cell r="J73">
            <v>0</v>
          </cell>
          <cell r="K73">
            <v>0</v>
          </cell>
          <cell r="L73">
            <v>0</v>
          </cell>
        </row>
        <row r="74">
          <cell r="A74">
            <v>1500</v>
          </cell>
          <cell r="B74">
            <v>0</v>
          </cell>
          <cell r="C74">
            <v>0</v>
          </cell>
          <cell r="D74">
            <v>0</v>
          </cell>
          <cell r="E74">
            <v>0</v>
          </cell>
          <cell r="F74">
            <v>0</v>
          </cell>
          <cell r="G74">
            <v>0</v>
          </cell>
          <cell r="H74">
            <v>0</v>
          </cell>
          <cell r="I74">
            <v>0</v>
          </cell>
          <cell r="J74">
            <v>0</v>
          </cell>
          <cell r="K74">
            <v>0</v>
          </cell>
          <cell r="L74">
            <v>0</v>
          </cell>
        </row>
        <row r="105">
          <cell r="A105">
            <v>35000</v>
          </cell>
          <cell r="B105">
            <v>0.20100000000000001</v>
          </cell>
          <cell r="C105">
            <v>0.20100000000000001</v>
          </cell>
          <cell r="D105">
            <v>0.20100000000000001</v>
          </cell>
          <cell r="E105">
            <v>35000</v>
          </cell>
          <cell r="F105">
            <v>0.16400000000000001</v>
          </cell>
          <cell r="G105">
            <v>0.16400000000000001</v>
          </cell>
          <cell r="H105">
            <v>0.16400000000000001</v>
          </cell>
        </row>
        <row r="106">
          <cell r="A106">
            <v>40000</v>
          </cell>
          <cell r="B106">
            <v>0.17499999999999999</v>
          </cell>
          <cell r="C106">
            <v>0.17499999999999999</v>
          </cell>
          <cell r="D106">
            <v>0.17499999999999999</v>
          </cell>
          <cell r="E106">
            <v>40000</v>
          </cell>
          <cell r="F106">
            <v>0.14599999999999999</v>
          </cell>
          <cell r="G106">
            <v>0.14599999999999999</v>
          </cell>
          <cell r="H106">
            <v>0.14599999999999999</v>
          </cell>
        </row>
        <row r="107">
          <cell r="A107">
            <v>50000</v>
          </cell>
          <cell r="B107">
            <v>9.1999999999999998E-2</v>
          </cell>
          <cell r="C107">
            <v>0.114</v>
          </cell>
          <cell r="D107">
            <v>0.13700000000000001</v>
          </cell>
          <cell r="E107">
            <v>50000</v>
          </cell>
          <cell r="F107">
            <v>7.9000000000000001E-2</v>
          </cell>
          <cell r="G107">
            <v>9.9000000000000005E-2</v>
          </cell>
          <cell r="H107">
            <v>0.11899999999999999</v>
          </cell>
        </row>
        <row r="108">
          <cell r="A108">
            <v>60000</v>
          </cell>
          <cell r="B108">
            <v>7.4999999999999997E-2</v>
          </cell>
          <cell r="C108">
            <v>9.2999999999999999E-2</v>
          </cell>
          <cell r="D108">
            <v>0.112</v>
          </cell>
          <cell r="E108">
            <v>60000</v>
          </cell>
          <cell r="F108">
            <v>6.6000000000000003E-2</v>
          </cell>
          <cell r="G108">
            <v>8.3000000000000004E-2</v>
          </cell>
          <cell r="H108">
            <v>9.9000000000000005E-2</v>
          </cell>
        </row>
        <row r="109">
          <cell r="A109">
            <v>70000</v>
          </cell>
          <cell r="B109">
            <v>6.3E-2</v>
          </cell>
          <cell r="C109">
            <v>7.6999999999999999E-2</v>
          </cell>
          <cell r="D109">
            <v>9.2999999999999999E-2</v>
          </cell>
          <cell r="E109">
            <v>70000</v>
          </cell>
          <cell r="F109">
            <v>5.6000000000000001E-2</v>
          </cell>
          <cell r="G109">
            <v>7.0000000000000007E-2</v>
          </cell>
          <cell r="H109">
            <v>8.4000000000000005E-2</v>
          </cell>
        </row>
        <row r="110">
          <cell r="A110">
            <v>75000</v>
          </cell>
          <cell r="B110">
            <v>5.3999999999999999E-2</v>
          </cell>
          <cell r="C110">
            <v>7.1999999999999995E-2</v>
          </cell>
          <cell r="D110">
            <v>0.09</v>
          </cell>
          <cell r="E110">
            <v>75000</v>
          </cell>
          <cell r="F110">
            <v>4.9000000000000002E-2</v>
          </cell>
          <cell r="G110">
            <v>6.5000000000000002E-2</v>
          </cell>
          <cell r="H110">
            <v>8.2000000000000003E-2</v>
          </cell>
        </row>
        <row r="111">
          <cell r="A111">
            <v>80000</v>
          </cell>
          <cell r="B111">
            <v>0.05</v>
          </cell>
          <cell r="C111">
            <v>6.6000000000000003E-2</v>
          </cell>
          <cell r="D111">
            <v>8.3000000000000004E-2</v>
          </cell>
          <cell r="E111">
            <v>80000</v>
          </cell>
          <cell r="F111">
            <v>4.5999999999999999E-2</v>
          </cell>
          <cell r="G111">
            <v>6.2E-2</v>
          </cell>
          <cell r="H111">
            <v>7.6999999999999999E-2</v>
          </cell>
        </row>
        <row r="112">
          <cell r="A112">
            <v>85000</v>
          </cell>
          <cell r="B112">
            <v>4.5999999999999999E-2</v>
          </cell>
          <cell r="C112">
            <v>6.2E-2</v>
          </cell>
          <cell r="D112">
            <v>7.6999999999999999E-2</v>
          </cell>
          <cell r="E112">
            <v>85000</v>
          </cell>
          <cell r="F112">
            <v>4.2999999999999997E-2</v>
          </cell>
          <cell r="G112">
            <v>5.8000000000000003E-2</v>
          </cell>
          <cell r="H112">
            <v>7.1999999999999995E-2</v>
          </cell>
        </row>
        <row r="113">
          <cell r="A113">
            <v>90000</v>
          </cell>
          <cell r="B113">
            <v>4.3999999999999997E-2</v>
          </cell>
          <cell r="C113">
            <v>5.8000000000000003E-2</v>
          </cell>
          <cell r="D113">
            <v>7.2999999999999995E-2</v>
          </cell>
          <cell r="E113">
            <v>90000</v>
          </cell>
          <cell r="F113">
            <v>4.1000000000000002E-2</v>
          </cell>
          <cell r="G113">
            <v>5.5E-2</v>
          </cell>
          <cell r="H113">
            <v>6.9000000000000006E-2</v>
          </cell>
        </row>
        <row r="114">
          <cell r="A114">
            <v>100000</v>
          </cell>
          <cell r="B114">
            <v>3.7999999999999999E-2</v>
          </cell>
          <cell r="C114">
            <v>5.0999999999999997E-2</v>
          </cell>
          <cell r="D114">
            <v>6.3E-2</v>
          </cell>
          <cell r="E114">
            <v>100000</v>
          </cell>
          <cell r="F114">
            <v>3.5999999999999997E-2</v>
          </cell>
          <cell r="G114">
            <v>0.05</v>
          </cell>
          <cell r="H114">
            <v>6.2E-2</v>
          </cell>
        </row>
        <row r="115">
          <cell r="A115">
            <v>125000</v>
          </cell>
          <cell r="B115">
            <v>2.7E-2</v>
          </cell>
          <cell r="C115">
            <v>3.9E-2</v>
          </cell>
          <cell r="D115">
            <v>5.0999999999999997E-2</v>
          </cell>
          <cell r="E115">
            <v>125000</v>
          </cell>
          <cell r="F115">
            <v>2.7E-2</v>
          </cell>
          <cell r="G115">
            <v>3.7999999999999999E-2</v>
          </cell>
          <cell r="H115">
            <v>0.05</v>
          </cell>
        </row>
        <row r="116">
          <cell r="A116">
            <v>150000</v>
          </cell>
          <cell r="B116">
            <v>2.1999999999999999E-2</v>
          </cell>
          <cell r="C116">
            <v>3.1E-2</v>
          </cell>
          <cell r="D116">
            <v>0.04</v>
          </cell>
          <cell r="E116">
            <v>150000</v>
          </cell>
          <cell r="F116">
            <v>2.1999999999999999E-2</v>
          </cell>
          <cell r="G116">
            <v>3.1E-2</v>
          </cell>
          <cell r="H116">
            <v>0.04</v>
          </cell>
        </row>
        <row r="117">
          <cell r="A117">
            <v>175000</v>
          </cell>
          <cell r="B117">
            <v>1.7999999999999999E-2</v>
          </cell>
          <cell r="C117">
            <v>2.5000000000000001E-2</v>
          </cell>
          <cell r="D117">
            <v>3.3000000000000002E-2</v>
          </cell>
          <cell r="E117">
            <v>175000</v>
          </cell>
          <cell r="F117">
            <v>1.7999999999999999E-2</v>
          </cell>
          <cell r="G117">
            <v>2.5000000000000001E-2</v>
          </cell>
          <cell r="H117">
            <v>3.3000000000000002E-2</v>
          </cell>
        </row>
        <row r="118">
          <cell r="A118">
            <v>200000</v>
          </cell>
          <cell r="B118">
            <v>1.4999999999999999E-2</v>
          </cell>
          <cell r="C118">
            <v>2.1999999999999999E-2</v>
          </cell>
          <cell r="D118">
            <v>2.8000000000000001E-2</v>
          </cell>
          <cell r="E118">
            <v>200000</v>
          </cell>
          <cell r="F118">
            <v>1.4999999999999999E-2</v>
          </cell>
          <cell r="G118">
            <v>2.1999999999999999E-2</v>
          </cell>
          <cell r="H118">
            <v>2.8000000000000001E-2</v>
          </cell>
        </row>
        <row r="119">
          <cell r="A119">
            <v>225000</v>
          </cell>
          <cell r="B119">
            <v>1.2999999999999999E-2</v>
          </cell>
          <cell r="C119">
            <v>1.7999999999999999E-2</v>
          </cell>
          <cell r="D119">
            <v>2.3E-2</v>
          </cell>
          <cell r="E119">
            <v>225000</v>
          </cell>
          <cell r="F119">
            <v>1.2999999999999999E-2</v>
          </cell>
          <cell r="G119">
            <v>1.7999999999999999E-2</v>
          </cell>
          <cell r="H119">
            <v>2.3E-2</v>
          </cell>
        </row>
        <row r="120">
          <cell r="A120">
            <v>250000</v>
          </cell>
          <cell r="B120">
            <v>1.0999999999999999E-2</v>
          </cell>
          <cell r="C120">
            <v>1.6E-2</v>
          </cell>
          <cell r="D120">
            <v>2.1000000000000001E-2</v>
          </cell>
          <cell r="E120">
            <v>250000</v>
          </cell>
          <cell r="F120">
            <v>1.0999999999999999E-2</v>
          </cell>
          <cell r="G120">
            <v>1.6E-2</v>
          </cell>
          <cell r="H120">
            <v>2.1000000000000001E-2</v>
          </cell>
        </row>
        <row r="121">
          <cell r="A121">
            <v>300000</v>
          </cell>
          <cell r="B121">
            <v>8.9999999999999993E-3</v>
          </cell>
          <cell r="C121">
            <v>1.2E-2</v>
          </cell>
          <cell r="D121">
            <v>1.7000000000000001E-2</v>
          </cell>
          <cell r="E121">
            <v>300000</v>
          </cell>
          <cell r="F121">
            <v>8.9999999999999993E-3</v>
          </cell>
          <cell r="G121">
            <v>1.2E-2</v>
          </cell>
          <cell r="H121">
            <v>1.6E-2</v>
          </cell>
        </row>
        <row r="122">
          <cell r="A122">
            <v>500000</v>
          </cell>
          <cell r="B122">
            <v>4.0000000000000001E-3</v>
          </cell>
          <cell r="C122">
            <v>6.0000000000000001E-3</v>
          </cell>
          <cell r="D122">
            <v>8.0000000000000002E-3</v>
          </cell>
          <cell r="E122">
            <v>500000</v>
          </cell>
          <cell r="F122">
            <v>4.0000000000000001E-3</v>
          </cell>
          <cell r="G122">
            <v>6.0000000000000001E-3</v>
          </cell>
          <cell r="H122">
            <v>8.0000000000000002E-3</v>
          </cell>
        </row>
        <row r="129">
          <cell r="A129">
            <v>35000</v>
          </cell>
          <cell r="B129">
            <v>0.23100000000000001</v>
          </cell>
          <cell r="C129">
            <v>0.23100000000000001</v>
          </cell>
          <cell r="D129">
            <v>0.23100000000000001</v>
          </cell>
          <cell r="E129">
            <v>35000</v>
          </cell>
          <cell r="F129">
            <v>0.189</v>
          </cell>
          <cell r="G129">
            <v>0.189</v>
          </cell>
          <cell r="H129">
            <v>0.189</v>
          </cell>
        </row>
        <row r="130">
          <cell r="A130">
            <v>40000</v>
          </cell>
          <cell r="B130">
            <v>0.20200000000000001</v>
          </cell>
          <cell r="C130">
            <v>0.20200000000000001</v>
          </cell>
          <cell r="D130">
            <v>0.20200000000000001</v>
          </cell>
          <cell r="E130">
            <v>40000</v>
          </cell>
          <cell r="F130">
            <v>0.16800000000000001</v>
          </cell>
          <cell r="G130">
            <v>0.16800000000000001</v>
          </cell>
          <cell r="H130">
            <v>0.16800000000000001</v>
          </cell>
        </row>
        <row r="131">
          <cell r="A131">
            <v>50000</v>
          </cell>
          <cell r="B131">
            <v>0.106</v>
          </cell>
          <cell r="C131">
            <v>0.13200000000000001</v>
          </cell>
          <cell r="D131">
            <v>0.158</v>
          </cell>
          <cell r="E131">
            <v>50000</v>
          </cell>
          <cell r="F131">
            <v>9.0999999999999998E-2</v>
          </cell>
          <cell r="G131">
            <v>0.114</v>
          </cell>
          <cell r="H131">
            <v>0.13700000000000001</v>
          </cell>
        </row>
        <row r="132">
          <cell r="A132">
            <v>60000</v>
          </cell>
          <cell r="B132">
            <v>8.5999999999999993E-2</v>
          </cell>
          <cell r="C132">
            <v>0.107</v>
          </cell>
          <cell r="D132">
            <v>0.129</v>
          </cell>
          <cell r="E132">
            <v>60000</v>
          </cell>
          <cell r="F132">
            <v>7.5999999999999998E-2</v>
          </cell>
          <cell r="G132">
            <v>9.5000000000000001E-2</v>
          </cell>
          <cell r="H132">
            <v>0.114</v>
          </cell>
        </row>
        <row r="133">
          <cell r="A133">
            <v>70000</v>
          </cell>
          <cell r="B133">
            <v>7.1999999999999995E-2</v>
          </cell>
          <cell r="C133">
            <v>8.8999999999999996E-2</v>
          </cell>
          <cell r="D133">
            <v>0.107</v>
          </cell>
          <cell r="E133">
            <v>70000</v>
          </cell>
          <cell r="F133">
            <v>6.5000000000000002E-2</v>
          </cell>
          <cell r="G133">
            <v>8.1000000000000003E-2</v>
          </cell>
          <cell r="H133">
            <v>9.7000000000000003E-2</v>
          </cell>
        </row>
        <row r="134">
          <cell r="A134">
            <v>75000</v>
          </cell>
          <cell r="B134">
            <v>6.2E-2</v>
          </cell>
          <cell r="C134">
            <v>8.3000000000000004E-2</v>
          </cell>
          <cell r="D134">
            <v>0.104</v>
          </cell>
          <cell r="E134">
            <v>75000</v>
          </cell>
          <cell r="F134">
            <v>5.6000000000000001E-2</v>
          </cell>
          <cell r="G134">
            <v>7.4999999999999997E-2</v>
          </cell>
          <cell r="H134">
            <v>9.4E-2</v>
          </cell>
        </row>
        <row r="135">
          <cell r="A135">
            <v>80000</v>
          </cell>
          <cell r="B135">
            <v>5.7000000000000002E-2</v>
          </cell>
          <cell r="C135">
            <v>7.5999999999999998E-2</v>
          </cell>
          <cell r="D135">
            <v>9.5000000000000001E-2</v>
          </cell>
          <cell r="E135">
            <v>80000</v>
          </cell>
          <cell r="F135">
            <v>5.2999999999999999E-2</v>
          </cell>
          <cell r="G135">
            <v>7.0999999999999994E-2</v>
          </cell>
          <cell r="H135">
            <v>8.8999999999999996E-2</v>
          </cell>
        </row>
        <row r="136">
          <cell r="A136">
            <v>85000</v>
          </cell>
          <cell r="B136">
            <v>5.2999999999999999E-2</v>
          </cell>
          <cell r="C136">
            <v>7.0999999999999994E-2</v>
          </cell>
          <cell r="D136">
            <v>8.8999999999999996E-2</v>
          </cell>
          <cell r="E136">
            <v>85000</v>
          </cell>
          <cell r="F136">
            <v>0.05</v>
          </cell>
          <cell r="G136">
            <v>6.7000000000000004E-2</v>
          </cell>
          <cell r="H136">
            <v>8.3000000000000004E-2</v>
          </cell>
        </row>
        <row r="137">
          <cell r="A137">
            <v>90000</v>
          </cell>
          <cell r="B137">
            <v>0.05</v>
          </cell>
          <cell r="C137">
            <v>6.7000000000000004E-2</v>
          </cell>
          <cell r="D137">
            <v>8.3000000000000004E-2</v>
          </cell>
          <cell r="E137">
            <v>90000</v>
          </cell>
          <cell r="F137">
            <v>4.7E-2</v>
          </cell>
          <cell r="G137">
            <v>6.3E-2</v>
          </cell>
          <cell r="H137">
            <v>7.9000000000000001E-2</v>
          </cell>
        </row>
        <row r="138">
          <cell r="A138">
            <v>100000</v>
          </cell>
          <cell r="B138">
            <v>4.3999999999999997E-2</v>
          </cell>
          <cell r="C138">
            <v>5.8999999999999997E-2</v>
          </cell>
          <cell r="D138">
            <v>7.2999999999999995E-2</v>
          </cell>
          <cell r="E138">
            <v>100000</v>
          </cell>
          <cell r="F138">
            <v>4.2000000000000003E-2</v>
          </cell>
          <cell r="G138">
            <v>5.7000000000000002E-2</v>
          </cell>
          <cell r="H138">
            <v>7.0999999999999994E-2</v>
          </cell>
        </row>
        <row r="139">
          <cell r="A139">
            <v>125000</v>
          </cell>
          <cell r="B139">
            <v>0.03</v>
          </cell>
          <cell r="C139">
            <v>4.4999999999999998E-2</v>
          </cell>
          <cell r="D139">
            <v>5.8000000000000003E-2</v>
          </cell>
          <cell r="E139">
            <v>125000</v>
          </cell>
          <cell r="F139">
            <v>3.1E-2</v>
          </cell>
          <cell r="G139">
            <v>4.3999999999999997E-2</v>
          </cell>
          <cell r="H139">
            <v>5.7000000000000002E-2</v>
          </cell>
        </row>
        <row r="140">
          <cell r="A140">
            <v>150000</v>
          </cell>
          <cell r="B140">
            <v>2.5000000000000001E-2</v>
          </cell>
          <cell r="C140">
            <v>3.5999999999999997E-2</v>
          </cell>
          <cell r="D140">
            <v>4.5999999999999999E-2</v>
          </cell>
          <cell r="E140">
            <v>150000</v>
          </cell>
          <cell r="F140">
            <v>2.5000000000000001E-2</v>
          </cell>
          <cell r="G140">
            <v>3.5999999999999997E-2</v>
          </cell>
          <cell r="H140">
            <v>4.5999999999999999E-2</v>
          </cell>
        </row>
        <row r="141">
          <cell r="A141">
            <v>175000</v>
          </cell>
          <cell r="B141">
            <v>2.1000000000000001E-2</v>
          </cell>
          <cell r="C141">
            <v>2.9000000000000001E-2</v>
          </cell>
          <cell r="D141">
            <v>3.7999999999999999E-2</v>
          </cell>
          <cell r="E141">
            <v>175000</v>
          </cell>
          <cell r="F141">
            <v>2.1000000000000001E-2</v>
          </cell>
          <cell r="G141">
            <v>2.9000000000000001E-2</v>
          </cell>
          <cell r="H141">
            <v>3.7999999999999999E-2</v>
          </cell>
        </row>
        <row r="142">
          <cell r="A142">
            <v>200000</v>
          </cell>
          <cell r="B142">
            <v>1.7000000000000001E-2</v>
          </cell>
          <cell r="C142">
            <v>2.5000000000000001E-2</v>
          </cell>
          <cell r="D142">
            <v>3.2000000000000001E-2</v>
          </cell>
          <cell r="E142">
            <v>200000</v>
          </cell>
          <cell r="F142">
            <v>1.7000000000000001E-2</v>
          </cell>
          <cell r="G142">
            <v>2.5000000000000001E-2</v>
          </cell>
          <cell r="H142">
            <v>3.2000000000000001E-2</v>
          </cell>
        </row>
        <row r="143">
          <cell r="A143">
            <v>225000</v>
          </cell>
          <cell r="B143">
            <v>1.4999999999999999E-2</v>
          </cell>
          <cell r="C143">
            <v>2.1000000000000001E-2</v>
          </cell>
          <cell r="D143">
            <v>2.7E-2</v>
          </cell>
          <cell r="E143">
            <v>225000</v>
          </cell>
          <cell r="F143">
            <v>1.4999999999999999E-2</v>
          </cell>
          <cell r="G143">
            <v>2.1000000000000001E-2</v>
          </cell>
          <cell r="H143">
            <v>2.7E-2</v>
          </cell>
        </row>
        <row r="144">
          <cell r="A144">
            <v>250000</v>
          </cell>
          <cell r="B144">
            <v>1.2999999999999999E-2</v>
          </cell>
          <cell r="C144">
            <v>1.7999999999999999E-2</v>
          </cell>
          <cell r="D144">
            <v>2.4E-2</v>
          </cell>
          <cell r="E144">
            <v>250000</v>
          </cell>
          <cell r="F144">
            <v>1.2999999999999999E-2</v>
          </cell>
          <cell r="G144">
            <v>1.7999999999999999E-2</v>
          </cell>
          <cell r="H144">
            <v>2.4E-2</v>
          </cell>
        </row>
        <row r="145">
          <cell r="A145">
            <v>300000</v>
          </cell>
          <cell r="B145">
            <v>0.01</v>
          </cell>
          <cell r="C145">
            <v>1.4E-2</v>
          </cell>
          <cell r="D145">
            <v>1.9E-2</v>
          </cell>
          <cell r="E145">
            <v>300000</v>
          </cell>
          <cell r="F145">
            <v>0.01</v>
          </cell>
          <cell r="G145">
            <v>1.4E-2</v>
          </cell>
          <cell r="H145">
            <v>1.7999999999999999E-2</v>
          </cell>
        </row>
        <row r="146">
          <cell r="A146">
            <v>500000</v>
          </cell>
          <cell r="B146">
            <v>5.0000000000000001E-3</v>
          </cell>
          <cell r="C146">
            <v>7.0000000000000001E-3</v>
          </cell>
          <cell r="D146">
            <v>8.9999999999999993E-3</v>
          </cell>
          <cell r="E146">
            <v>500000</v>
          </cell>
          <cell r="F146">
            <v>5.0000000000000001E-3</v>
          </cell>
          <cell r="G146">
            <v>7.0000000000000001E-3</v>
          </cell>
          <cell r="H146">
            <v>8.9999999999999993E-3</v>
          </cell>
        </row>
        <row r="223">
          <cell r="A223" t="str">
            <v>Account Code: 05384</v>
          </cell>
        </row>
        <row r="248">
          <cell r="J248">
            <v>5142695.0302192792</v>
          </cell>
        </row>
        <row r="252">
          <cell r="C252">
            <v>2006</v>
          </cell>
        </row>
        <row r="254">
          <cell r="G254" t="str">
            <v>R</v>
          </cell>
        </row>
        <row r="295">
          <cell r="H295">
            <v>291395.51999999996</v>
          </cell>
        </row>
        <row r="304">
          <cell r="E304" t="str">
            <v>July 1, 2006 through June 30, 2007</v>
          </cell>
        </row>
        <row r="338">
          <cell r="B338" t="str">
            <v xml:space="preserve"> the right to revise the IBNR cap rates should the group request changes in their benefits, networks, or service level, or should the total enrollment or enrollment distribution by product, membership type, enrollment status, or location differ by 10% or </v>
          </cell>
        </row>
        <row r="346">
          <cell r="B346" t="str">
            <v>With the IBNR cap protection, specific stop loss coverage based on the same limit that was in effect during the policy period is required on the runout claims.</v>
          </cell>
        </row>
        <row r="347">
          <cell r="B347" t="str">
            <v xml:space="preserve"> Accumulation toward the specific stop loss limit and the IBNR cap will begin on the termination date.</v>
          </cell>
        </row>
        <row r="430">
          <cell r="C430" t="str">
            <v>RATES INCLUDE COMMISSION</v>
          </cell>
        </row>
        <row r="431">
          <cell r="C431" t="str">
            <v>ALL RATES INCLUDE COMMISSION</v>
          </cell>
        </row>
        <row r="486">
          <cell r="B486" t="str">
            <v>ASL</v>
          </cell>
        </row>
        <row r="500">
          <cell r="A500" t="str">
            <v>RISK: ees &gt;</v>
          </cell>
          <cell r="B500" t="str">
            <v>FI</v>
          </cell>
          <cell r="C500" t="str">
            <v>ASL</v>
          </cell>
          <cell r="D500" t="str">
            <v>MIN</v>
          </cell>
          <cell r="E500" t="str">
            <v>ASO</v>
          </cell>
          <cell r="F500" t="str">
            <v>HMO</v>
          </cell>
        </row>
        <row r="501">
          <cell r="A501">
            <v>1</v>
          </cell>
          <cell r="B501">
            <v>7.0000000000000007E-2</v>
          </cell>
          <cell r="C501">
            <v>0.03</v>
          </cell>
          <cell r="D501">
            <v>0.04</v>
          </cell>
          <cell r="E501">
            <v>0</v>
          </cell>
          <cell r="F501">
            <v>7.0000000000000007E-2</v>
          </cell>
        </row>
        <row r="502">
          <cell r="A502">
            <v>100</v>
          </cell>
          <cell r="B502">
            <v>7.0000000000000007E-2</v>
          </cell>
          <cell r="C502">
            <v>0.03</v>
          </cell>
          <cell r="D502">
            <v>0.04</v>
          </cell>
          <cell r="E502">
            <v>0</v>
          </cell>
          <cell r="F502">
            <v>7.0000000000000007E-2</v>
          </cell>
        </row>
        <row r="503">
          <cell r="A503">
            <v>250</v>
          </cell>
          <cell r="B503">
            <v>7.0000000000000007E-2</v>
          </cell>
          <cell r="C503">
            <v>0.02</v>
          </cell>
          <cell r="D503">
            <v>0.02</v>
          </cell>
          <cell r="E503">
            <v>0.02</v>
          </cell>
          <cell r="F503">
            <v>7.0000000000000007E-2</v>
          </cell>
        </row>
        <row r="504">
          <cell r="A504">
            <v>500</v>
          </cell>
          <cell r="B504">
            <v>0.04</v>
          </cell>
          <cell r="C504">
            <v>0.02</v>
          </cell>
          <cell r="D504">
            <v>0.02</v>
          </cell>
          <cell r="E504">
            <v>0.02</v>
          </cell>
          <cell r="F504">
            <v>0.04</v>
          </cell>
        </row>
        <row r="505">
          <cell r="A505">
            <v>1000</v>
          </cell>
          <cell r="B505">
            <v>0</v>
          </cell>
          <cell r="C505">
            <v>0</v>
          </cell>
          <cell r="D505">
            <v>0</v>
          </cell>
          <cell r="E505">
            <v>0</v>
          </cell>
          <cell r="F505">
            <v>0</v>
          </cell>
        </row>
      </sheetData>
      <sheetData sheetId="19"/>
      <sheetData sheetId="20"/>
      <sheetData sheetId="21">
        <row r="11">
          <cell r="C11" t="str">
            <v>Subtotal</v>
          </cell>
          <cell r="E11">
            <v>4515974.53</v>
          </cell>
          <cell r="G11">
            <v>4845395.172099201</v>
          </cell>
        </row>
        <row r="12">
          <cell r="B12" t="str">
            <v>Prescription Drug Savings</v>
          </cell>
          <cell r="E12">
            <v>544817.06000000006</v>
          </cell>
          <cell r="F12">
            <v>0.34813285734514327</v>
          </cell>
          <cell r="G12">
            <v>630826.32013904001</v>
          </cell>
          <cell r="H12">
            <v>0.35534834683759542</v>
          </cell>
        </row>
        <row r="20">
          <cell r="B20" t="str">
            <v>Out-of-State Access Fee Offset</v>
          </cell>
          <cell r="F20">
            <v>0</v>
          </cell>
          <cell r="H20">
            <v>-41050.800000000003</v>
          </cell>
        </row>
        <row r="51">
          <cell r="C51" t="str">
            <v>*</v>
          </cell>
          <cell r="D51" t="str">
            <v xml:space="preserve">For Prior and Current periods Network Access Fees reflect Virginia only fees .  For the Projected period </v>
          </cell>
        </row>
        <row r="52">
          <cell r="D52" t="str">
            <v>Network Access Fees reflect Anthem/WellPoint Plan fees.</v>
          </cell>
        </row>
        <row r="53">
          <cell r="C53" t="str">
            <v>**</v>
          </cell>
          <cell r="D53" t="str">
            <v>For Prior and Current periods Out-of- State Network Access Fees reflect all non-Virginia fees.  For the Projected</v>
          </cell>
        </row>
        <row r="54">
          <cell r="D54" t="str">
            <v>period Out-of-State Network Access Fees reflect non-Anthem/WellPoint Plan fees.</v>
          </cell>
        </row>
      </sheetData>
      <sheetData sheetId="22">
        <row r="20">
          <cell r="B20" t="str">
            <v>Out-of-State Access Fee Offset</v>
          </cell>
        </row>
      </sheetData>
      <sheetData sheetId="23"/>
      <sheetData sheetId="24">
        <row r="20">
          <cell r="B20" t="str">
            <v>Out-of-State Access Fee Offset</v>
          </cell>
        </row>
      </sheetData>
      <sheetData sheetId="25">
        <row r="2">
          <cell r="G2" t="str">
            <v>Draft Locked:</v>
          </cell>
        </row>
        <row r="20">
          <cell r="B20" t="str">
            <v>Out-of-State Access Fee Offset</v>
          </cell>
          <cell r="E20" t="e">
            <v>#DIV/0!</v>
          </cell>
          <cell r="F20">
            <v>-41050.800000000003</v>
          </cell>
          <cell r="G20" t="str">
            <v>PAR/PPO</v>
          </cell>
          <cell r="H20">
            <v>-41050.800000000003</v>
          </cell>
        </row>
        <row r="49">
          <cell r="C49" t="str">
            <v>*</v>
          </cell>
          <cell r="D49" t="str">
            <v xml:space="preserve">For Prior and Current periods Network Access Fees reflect Virginia only fees .  For the Projected period </v>
          </cell>
          <cell r="G49">
            <v>1.1499999999999999</v>
          </cell>
          <cell r="H49">
            <v>1.1499999999999999</v>
          </cell>
        </row>
        <row r="50">
          <cell r="D50" t="str">
            <v>Network Access Fees reflect Anthem/WellPoint Plan fees.</v>
          </cell>
          <cell r="E50" t="e">
            <v>#DIV/0!</v>
          </cell>
          <cell r="F50">
            <v>0</v>
          </cell>
          <cell r="G50">
            <v>1.35E-2</v>
          </cell>
          <cell r="H50">
            <v>0</v>
          </cell>
        </row>
        <row r="51">
          <cell r="C51" t="str">
            <v>**</v>
          </cell>
          <cell r="D51" t="str">
            <v>For Prior and Current periods Out-of- State Network Access Fees reflect all non-Virginia fees.  For the Projected</v>
          </cell>
          <cell r="E51">
            <v>0</v>
          </cell>
          <cell r="F51">
            <v>0</v>
          </cell>
          <cell r="G51">
            <v>69426.382907960273</v>
          </cell>
          <cell r="H51">
            <v>0</v>
          </cell>
        </row>
        <row r="52">
          <cell r="D52" t="str">
            <v>period Out-of-State Network Access Fees reflect non-Anthem/WellPoint Plan fees.</v>
          </cell>
          <cell r="E52" t="str">
            <v>First Year</v>
          </cell>
          <cell r="F52" t="str">
            <v>Illustrative Mature Year</v>
          </cell>
          <cell r="G52">
            <v>0</v>
          </cell>
          <cell r="H52">
            <v>0</v>
          </cell>
        </row>
      </sheetData>
      <sheetData sheetId="26">
        <row r="2">
          <cell r="G2" t="str">
            <v>Draft Locked:</v>
          </cell>
          <cell r="H2" t="str">
            <v>No</v>
          </cell>
        </row>
        <row r="11">
          <cell r="G11" t="str">
            <v>RENEWAL Released</v>
          </cell>
        </row>
        <row r="12">
          <cell r="G12" t="str">
            <v>PAR/PPO</v>
          </cell>
          <cell r="H12" t="str">
            <v>HMO</v>
          </cell>
        </row>
        <row r="13">
          <cell r="G13">
            <v>1086</v>
          </cell>
          <cell r="H13">
            <v>0</v>
          </cell>
        </row>
        <row r="14">
          <cell r="G14">
            <v>749</v>
          </cell>
          <cell r="H14">
            <v>0</v>
          </cell>
        </row>
        <row r="15">
          <cell r="G15">
            <v>13125</v>
          </cell>
          <cell r="H15">
            <v>0</v>
          </cell>
        </row>
        <row r="17">
          <cell r="G17">
            <v>5142695.0302192792</v>
          </cell>
          <cell r="H17">
            <v>0</v>
          </cell>
        </row>
        <row r="19">
          <cell r="G19" t="str">
            <v>RENEWAL Released</v>
          </cell>
        </row>
        <row r="20">
          <cell r="G20" t="str">
            <v>PAR/PPO</v>
          </cell>
          <cell r="H20" t="str">
            <v>HMO</v>
          </cell>
        </row>
        <row r="21">
          <cell r="G21">
            <v>32.85</v>
          </cell>
          <cell r="H21">
            <v>0</v>
          </cell>
        </row>
        <row r="22">
          <cell r="G22">
            <v>-6.6599999999999993</v>
          </cell>
          <cell r="H22">
            <v>0</v>
          </cell>
        </row>
        <row r="23">
          <cell r="G23">
            <v>26.19</v>
          </cell>
          <cell r="H23">
            <v>0</v>
          </cell>
        </row>
        <row r="24">
          <cell r="G24">
            <v>341308.08</v>
          </cell>
          <cell r="H24">
            <v>0</v>
          </cell>
        </row>
        <row r="25">
          <cell r="G25">
            <v>0</v>
          </cell>
          <cell r="H25">
            <v>0</v>
          </cell>
        </row>
        <row r="26">
          <cell r="G26">
            <v>0</v>
          </cell>
          <cell r="H26">
            <v>0</v>
          </cell>
        </row>
        <row r="27">
          <cell r="G27">
            <v>0</v>
          </cell>
          <cell r="H27">
            <v>0</v>
          </cell>
        </row>
        <row r="28">
          <cell r="G28">
            <v>13.906867790193742</v>
          </cell>
          <cell r="H28">
            <v>0</v>
          </cell>
        </row>
        <row r="29">
          <cell r="G29">
            <v>181234.30104180484</v>
          </cell>
          <cell r="H29">
            <v>0</v>
          </cell>
        </row>
        <row r="30">
          <cell r="G30">
            <v>7.8437460668192252E-2</v>
          </cell>
          <cell r="H30">
            <v>0</v>
          </cell>
        </row>
        <row r="31">
          <cell r="G31">
            <v>7.7798062593319284E-2</v>
          </cell>
          <cell r="H31">
            <v>0</v>
          </cell>
        </row>
        <row r="32">
          <cell r="G32">
            <v>15.581792594353225</v>
          </cell>
          <cell r="H32">
            <v>0</v>
          </cell>
        </row>
        <row r="33">
          <cell r="G33">
            <v>203061.92108961122</v>
          </cell>
          <cell r="H33">
            <v>0</v>
          </cell>
        </row>
        <row r="34">
          <cell r="G34">
            <v>0</v>
          </cell>
          <cell r="H34">
            <v>0</v>
          </cell>
        </row>
        <row r="35">
          <cell r="G35">
            <v>0</v>
          </cell>
          <cell r="H35">
            <v>0</v>
          </cell>
        </row>
        <row r="36">
          <cell r="G36">
            <v>0</v>
          </cell>
          <cell r="H36">
            <v>0</v>
          </cell>
        </row>
        <row r="37">
          <cell r="G37">
            <v>0</v>
          </cell>
          <cell r="H37">
            <v>0</v>
          </cell>
        </row>
        <row r="38">
          <cell r="G38">
            <v>0</v>
          </cell>
          <cell r="H38">
            <v>0</v>
          </cell>
        </row>
        <row r="39">
          <cell r="G39">
            <v>0</v>
          </cell>
          <cell r="H39">
            <v>0</v>
          </cell>
        </row>
        <row r="40">
          <cell r="G40">
            <v>55.678660384546966</v>
          </cell>
          <cell r="H40">
            <v>0</v>
          </cell>
        </row>
        <row r="41">
          <cell r="G41">
            <v>725604.30213141604</v>
          </cell>
          <cell r="H41">
            <v>0</v>
          </cell>
        </row>
        <row r="42">
          <cell r="G42">
            <v>0</v>
          </cell>
          <cell r="H42">
            <v>0</v>
          </cell>
        </row>
        <row r="43">
          <cell r="G43" t="str">
            <v>RENEWAL Released</v>
          </cell>
          <cell r="H43">
            <v>0</v>
          </cell>
        </row>
        <row r="45">
          <cell r="G45" t="str">
            <v>PROPOSAL  Released</v>
          </cell>
        </row>
        <row r="46">
          <cell r="G46">
            <v>60000</v>
          </cell>
          <cell r="H46">
            <v>0</v>
          </cell>
        </row>
        <row r="47">
          <cell r="G47">
            <v>0.11700000000000001</v>
          </cell>
          <cell r="H47">
            <v>0</v>
          </cell>
        </row>
        <row r="48">
          <cell r="G48">
            <v>601695.31853565574</v>
          </cell>
          <cell r="H48">
            <v>0</v>
          </cell>
        </row>
        <row r="49">
          <cell r="G49">
            <v>1.1499999999999999</v>
          </cell>
          <cell r="H49">
            <v>1.1499999999999999</v>
          </cell>
        </row>
        <row r="50">
          <cell r="G50">
            <v>1.35E-2</v>
          </cell>
          <cell r="H50">
            <v>0</v>
          </cell>
        </row>
        <row r="51">
          <cell r="G51">
            <v>69426.382907960273</v>
          </cell>
          <cell r="H51">
            <v>0</v>
          </cell>
        </row>
        <row r="52">
          <cell r="G52">
            <v>0</v>
          </cell>
          <cell r="H52">
            <v>0</v>
          </cell>
        </row>
        <row r="53">
          <cell r="G53">
            <v>0</v>
          </cell>
          <cell r="H53">
            <v>0</v>
          </cell>
        </row>
        <row r="54">
          <cell r="G54">
            <v>0</v>
          </cell>
          <cell r="H54">
            <v>0</v>
          </cell>
        </row>
        <row r="55">
          <cell r="G55" t="str">
            <v>RENEWAL Released</v>
          </cell>
          <cell r="H55">
            <v>0</v>
          </cell>
        </row>
        <row r="56">
          <cell r="G56">
            <v>0.1</v>
          </cell>
          <cell r="H56">
            <v>0</v>
          </cell>
        </row>
        <row r="57">
          <cell r="G57">
            <v>18</v>
          </cell>
          <cell r="H57">
            <v>18</v>
          </cell>
        </row>
        <row r="58">
          <cell r="G58">
            <v>0.13800000000000001</v>
          </cell>
          <cell r="H58">
            <v>0</v>
          </cell>
        </row>
        <row r="59">
          <cell r="G59">
            <v>18</v>
          </cell>
          <cell r="H59">
            <v>18</v>
          </cell>
        </row>
        <row r="60">
          <cell r="G60">
            <v>0.10801723034084719</v>
          </cell>
          <cell r="H60">
            <v>0</v>
          </cell>
        </row>
        <row r="61">
          <cell r="G61">
            <v>0</v>
          </cell>
          <cell r="H61">
            <v>0</v>
          </cell>
        </row>
        <row r="62">
          <cell r="G62" t="str">
            <v>RENEWAL Released</v>
          </cell>
          <cell r="H62">
            <v>0</v>
          </cell>
        </row>
        <row r="63">
          <cell r="G63">
            <v>0.48937059842878283</v>
          </cell>
          <cell r="H63">
            <v>0</v>
          </cell>
        </row>
        <row r="64">
          <cell r="G64">
            <v>2482506.4282680005</v>
          </cell>
          <cell r="H64">
            <v>0</v>
          </cell>
        </row>
        <row r="65">
          <cell r="G65">
            <v>0.58126794506217738</v>
          </cell>
          <cell r="H65">
            <v>0</v>
          </cell>
        </row>
        <row r="66">
          <cell r="G66">
            <v>2362888.7438312001</v>
          </cell>
          <cell r="H66">
            <v>0</v>
          </cell>
        </row>
        <row r="67">
          <cell r="G67">
            <v>0.53025171524106585</v>
          </cell>
          <cell r="H67">
            <v>0</v>
          </cell>
        </row>
        <row r="68">
          <cell r="G68">
            <v>4845395.172099201</v>
          </cell>
          <cell r="H68">
            <v>0</v>
          </cell>
        </row>
        <row r="69">
          <cell r="G69">
            <v>630826.32013904001</v>
          </cell>
          <cell r="H69">
            <v>0</v>
          </cell>
        </row>
        <row r="70">
          <cell r="G70">
            <v>5476221.4922382412</v>
          </cell>
          <cell r="H70">
            <v>0</v>
          </cell>
        </row>
        <row r="71">
          <cell r="G71">
            <v>0</v>
          </cell>
          <cell r="H71">
            <v>0</v>
          </cell>
        </row>
        <row r="72">
          <cell r="G72" t="str">
            <v>Date Sent:</v>
          </cell>
          <cell r="H72">
            <v>36412</v>
          </cell>
        </row>
        <row r="74">
          <cell r="G74" t="str">
            <v>Date Sent:</v>
          </cell>
          <cell r="H74">
            <v>36412</v>
          </cell>
        </row>
        <row r="82">
          <cell r="G82" t="str">
            <v>PROPOSAL  Released</v>
          </cell>
        </row>
        <row r="83">
          <cell r="G83" t="str">
            <v>RENEWAL Released</v>
          </cell>
        </row>
        <row r="84">
          <cell r="G84" t="str">
            <v>None</v>
          </cell>
        </row>
      </sheetData>
      <sheetData sheetId="27">
        <row r="52">
          <cell r="A52" t="str">
            <v>Virginia Network Access Fees</v>
          </cell>
        </row>
      </sheetData>
      <sheetData sheetId="28">
        <row r="52">
          <cell r="A52" t="str">
            <v>Virginia Network Access Fees</v>
          </cell>
        </row>
        <row r="53">
          <cell r="A53" t="str">
            <v>A fee based on the amount of facility and professional network savings negotiated by Anthem Blue Cross</v>
          </cell>
        </row>
        <row r="54">
          <cell r="A54" t="str">
            <v>and Blue Shield according to the terms of the policy.  Virginia network access fees apply only to claims</v>
          </cell>
        </row>
        <row r="55">
          <cell r="A55" t="str">
            <v>originating from services rendered by Anthem Blue Cross and Blue Shield providers in Virginia. Claims</v>
          </cell>
        </row>
        <row r="56">
          <cell r="A56" t="str">
            <v>originating from services rendered by member providers of other Blue Cross and Blue Shield Plans or of</v>
          </cell>
        </row>
        <row r="57">
          <cell r="A57" t="str">
            <v xml:space="preserve">other Anthem Blue Cross and Blue Shield locations are not subject to this fee.  </v>
          </cell>
        </row>
        <row r="58">
          <cell r="A58" t="str">
            <v>Network Access Fees (Anthem/WellPoint Plans)</v>
          </cell>
        </row>
        <row r="59">
          <cell r="A59" t="str">
            <v>Network Access Fees (Anthem/WellPoint Plans)</v>
          </cell>
        </row>
        <row r="60">
          <cell r="A60" t="str">
            <v>A fee for accessing Anthem/WellPoint Blue Cross and Blue Shield provider networks in Virginia, California,</v>
          </cell>
        </row>
        <row r="61">
          <cell r="A61" t="str">
            <v>Colorado, Connecticut, Georgia, Indiana, Kentucky, Maine, Missouri, Nevada, New Hampshire, Ohio and Wisconsin.</v>
          </cell>
        </row>
        <row r="62">
          <cell r="A62" t="str">
            <v>Virginia Network Access Fees</v>
          </cell>
        </row>
        <row r="104">
          <cell r="A104" t="str">
            <v>Out-of-State Network Access Fee Offset</v>
          </cell>
        </row>
        <row r="105">
          <cell r="A105" t="str">
            <v>An adjustment to offset a portion of the Out of State Network Access Fees.</v>
          </cell>
        </row>
        <row r="106">
          <cell r="A106" t="str">
            <v>maximum liability limit during the policy period.  Claims, reinsurance charges, retention fees and broker fees</v>
          </cell>
        </row>
      </sheetData>
      <sheetData sheetId="29">
        <row r="62">
          <cell r="A62" t="str">
            <v>Virginia Network Access Fees</v>
          </cell>
        </row>
        <row r="63">
          <cell r="A63" t="str">
            <v>A fee based on the amount of facility and professional network savings negotiated by Anthem Blue Cross</v>
          </cell>
        </row>
        <row r="64">
          <cell r="A64" t="str">
            <v>and Blue Shield according to the terms of the policy.  Virginia network access fees apply only to claims</v>
          </cell>
        </row>
        <row r="65">
          <cell r="A65" t="str">
            <v>originating from services rendered by Anthem Blue Cross and Blue Shield providers in Virginia. Claims</v>
          </cell>
        </row>
        <row r="66">
          <cell r="A66" t="str">
            <v>originating from services rendered by member providers of other Blue Cross and Blue Shield Plans or of</v>
          </cell>
        </row>
        <row r="67">
          <cell r="A67" t="str">
            <v xml:space="preserve">other Anthem Blue Cross and Blue Shield locations are not subject to this fee.  </v>
          </cell>
        </row>
        <row r="68">
          <cell r="A68" t="str">
            <v>A fee based on the amount of facility and professional network savings negotiated by Anthem Blue Cross</v>
          </cell>
        </row>
        <row r="69">
          <cell r="A69" t="str">
            <v>Network Access Fees (Anthem/WellPoint Plans)</v>
          </cell>
        </row>
        <row r="70">
          <cell r="A70" t="str">
            <v>A fee for accessing Anthem/WellPoint Blue Cross and Blue Shield provider networks in Virginia, California,</v>
          </cell>
        </row>
        <row r="71">
          <cell r="A71" t="str">
            <v>Colorado, Connecticut, Georgia, Indiana, Kentucky, Maine, Missouri, Nevada, New Hampshire, Ohio and Wisconsin.</v>
          </cell>
        </row>
        <row r="100">
          <cell r="A100" t="str">
            <v>Out-of-State Network Access Fee Offset</v>
          </cell>
        </row>
        <row r="101">
          <cell r="A101" t="str">
            <v>An adjustment to offset a portion of the Out of State Network Access Fees.</v>
          </cell>
        </row>
      </sheetData>
      <sheetData sheetId="30"/>
      <sheetData sheetId="31">
        <row r="6">
          <cell r="S6">
            <v>3</v>
          </cell>
        </row>
      </sheetData>
      <sheetData sheetId="32"/>
      <sheetData sheetId="33"/>
      <sheetData sheetId="34"/>
      <sheetData sheetId="35"/>
      <sheetData sheetId="36"/>
      <sheetData sheetId="37"/>
      <sheetData sheetId="38">
        <row r="50">
          <cell r="P50">
            <v>0</v>
          </cell>
        </row>
      </sheetData>
      <sheetData sheetId="39"/>
      <sheetData sheetId="40"/>
      <sheetData sheetId="41"/>
      <sheetData sheetId="42">
        <row r="50">
          <cell r="P50">
            <v>0</v>
          </cell>
        </row>
      </sheetData>
      <sheetData sheetId="43"/>
      <sheetData sheetId="44">
        <row r="126">
          <cell r="A126">
            <v>4</v>
          </cell>
        </row>
        <row r="127">
          <cell r="A127">
            <v>4</v>
          </cell>
        </row>
        <row r="128">
          <cell r="A128">
            <v>4</v>
          </cell>
        </row>
        <row r="129">
          <cell r="A129">
            <v>4</v>
          </cell>
        </row>
        <row r="161">
          <cell r="A161">
            <v>3</v>
          </cell>
        </row>
        <row r="162">
          <cell r="A162">
            <v>3</v>
          </cell>
        </row>
      </sheetData>
      <sheetData sheetId="45">
        <row r="4">
          <cell r="AJ4">
            <v>0</v>
          </cell>
          <cell r="AK4">
            <v>0</v>
          </cell>
        </row>
        <row r="126">
          <cell r="A126" t="str">
            <v>4</v>
          </cell>
        </row>
        <row r="127">
          <cell r="A127" t="str">
            <v>4</v>
          </cell>
        </row>
        <row r="128">
          <cell r="A128" t="str">
            <v>4</v>
          </cell>
        </row>
        <row r="129">
          <cell r="A129" t="str">
            <v>4</v>
          </cell>
        </row>
        <row r="161">
          <cell r="A161">
            <v>3</v>
          </cell>
        </row>
        <row r="162">
          <cell r="A162">
            <v>3</v>
          </cell>
        </row>
      </sheetData>
      <sheetData sheetId="46">
        <row r="40">
          <cell r="C40">
            <v>34.792200000000001</v>
          </cell>
        </row>
      </sheetData>
      <sheetData sheetId="47">
        <row r="4">
          <cell r="AJ4">
            <v>0</v>
          </cell>
        </row>
        <row r="50">
          <cell r="P50">
            <v>0</v>
          </cell>
        </row>
      </sheetData>
      <sheetData sheetId="48">
        <row r="40">
          <cell r="C40">
            <v>0.66</v>
          </cell>
        </row>
      </sheetData>
      <sheetData sheetId="49"/>
      <sheetData sheetId="50"/>
      <sheetData sheetId="5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rections"/>
      <sheetName val="MAIN"/>
      <sheetName val="General"/>
      <sheetName val="Option1"/>
      <sheetName val="Option2"/>
      <sheetName val="Option3"/>
      <sheetName val="Option4"/>
      <sheetName val="Calcs"/>
      <sheetName val="Strategy"/>
      <sheetName val="Internal"/>
      <sheetName val="SWOT"/>
      <sheetName val="Medical Release"/>
      <sheetName val="RUA Pros 250"/>
      <sheetName val="RUA"/>
      <sheetName val="RUA 1000"/>
      <sheetName val="Rate Sheet"/>
      <sheetName val="Rate Blank"/>
      <sheetName val="IBNR Cap Rates"/>
      <sheetName val="Charges"/>
      <sheetName val="Savings"/>
      <sheetName val="Overview"/>
      <sheetName val="Glossary"/>
      <sheetName val="Cover"/>
      <sheetName val="Rate Comp"/>
      <sheetName val="Tracking"/>
      <sheetName val="Fact Sheet"/>
      <sheetName val="Dental"/>
      <sheetName val="Dental Calcs"/>
      <sheetName val="Dental RUA"/>
      <sheetName val="Dental Rate Sheet"/>
      <sheetName val="Dental Release"/>
      <sheetName val="Dental Tracking"/>
      <sheetName val="Dental Fact Sheet"/>
      <sheetName val="Min Prem Rate Calcs"/>
      <sheetName val="Out of Area Savings"/>
      <sheetName val="Dental Hidfac"/>
      <sheetName val="Codes"/>
      <sheetName val="Hidfac"/>
      <sheetName val="Keyed"/>
      <sheetName val="Export"/>
      <sheetName val="Keyed Backup"/>
      <sheetName val="Sales Incentive"/>
    </sheetNames>
    <sheetDataSet>
      <sheetData sheetId="0" refreshError="1"/>
      <sheetData sheetId="1" refreshError="1"/>
      <sheetData sheetId="2" refreshError="1">
        <row r="17">
          <cell r="D17" t="str">
            <v>ASO</v>
          </cell>
        </row>
      </sheetData>
      <sheetData sheetId="3" refreshError="1">
        <row r="104">
          <cell r="C104">
            <v>0</v>
          </cell>
        </row>
      </sheetData>
      <sheetData sheetId="4" refreshError="1"/>
      <sheetData sheetId="5" refreshError="1"/>
      <sheetData sheetId="6" refreshError="1"/>
      <sheetData sheetId="7" refreshError="1">
        <row r="22">
          <cell r="S22">
            <v>651381.74</v>
          </cell>
        </row>
        <row r="85">
          <cell r="R85">
            <v>280080.80306621856</v>
          </cell>
        </row>
        <row r="112">
          <cell r="R112">
            <v>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row r="7">
          <cell r="B7" t="str">
            <v>City of Charlottesville</v>
          </cell>
        </row>
        <row r="8">
          <cell r="F8" t="str">
            <v>D00011</v>
          </cell>
        </row>
        <row r="9">
          <cell r="F9" t="str">
            <v>D21160</v>
          </cell>
        </row>
        <row r="12">
          <cell r="B12" t="str">
            <v>ASO</v>
          </cell>
        </row>
        <row r="64">
          <cell r="C64">
            <v>0</v>
          </cell>
        </row>
      </sheetData>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row r="113">
          <cell r="B113" t="str">
            <v xml:space="preserve"> 7/1/01 through 6/30/02</v>
          </cell>
        </row>
      </sheetData>
      <sheetData sheetId="36" refreshError="1"/>
      <sheetData sheetId="37" refreshError="1">
        <row r="239">
          <cell r="A239" t="str">
            <v>Administrative Service Agreement Funding</v>
          </cell>
        </row>
        <row r="245">
          <cell r="B245" t="str">
            <v xml:space="preserve"> 7/1/01 through 6/30/02</v>
          </cell>
        </row>
        <row r="267">
          <cell r="B267">
            <v>0</v>
          </cell>
        </row>
        <row r="432">
          <cell r="B432" t="str">
            <v xml:space="preserve">The charges and calculation of the claims trigger rates are based upon the current number of employees insured. </v>
          </cell>
        </row>
        <row r="433">
          <cell r="B433" t="str">
            <v xml:space="preserve"> the right to revise the charges and claims trigger rates, should the group request changes in their benefits, networks, or service level, or should the total enrollment or enrollment distribution by product, membership type, or location differ by 10% or </v>
          </cell>
        </row>
        <row r="434">
          <cell r="B434" t="str">
            <v xml:space="preserve">The charges are based upon the current number of employees insured. </v>
          </cell>
        </row>
        <row r="435">
          <cell r="B435" t="str">
            <v xml:space="preserve"> the right to revise the charges should the group request changes in their benefits, networks, or service level, or should the total enrollment or enrollment distribution by product, membership type, or location differ by 10% or more from the ending of th</v>
          </cell>
        </row>
        <row r="436">
          <cell r="B436" t="str">
            <v xml:space="preserve">The charges and calculation of the maximum liability rates are based upon the current number of employees insured. </v>
          </cell>
        </row>
        <row r="437">
          <cell r="B437" t="str">
            <v xml:space="preserve"> the right to revise the charges and maximum liability rates, should the group request changes in their benefits, networks, or service level, or should the total enrollment or enrollment distribution by product, membership type, or location differ by 10% </v>
          </cell>
        </row>
        <row r="438">
          <cell r="B438" t="str">
            <v xml:space="preserve"> the right to revise premiums should the group request changes in their benefits, networks, or service level, or should the total enrollment or enrollment distribution by product, membership type, or location differ by 10% or more from the ending of the e</v>
          </cell>
        </row>
      </sheetData>
      <sheetData sheetId="38" refreshError="1"/>
      <sheetData sheetId="39" refreshError="1"/>
      <sheetData sheetId="40" refreshError="1"/>
      <sheetData sheetId="4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ignedSheets"/>
      <sheetName val="ChangeLog"/>
      <sheetName val="RFPMain"/>
      <sheetName val="ProposalMain"/>
      <sheetName val="General"/>
      <sheetName val="FeeInputFI"/>
      <sheetName val="ClaimsPCPMDevFI"/>
      <sheetName val="FeeComparisonFI"/>
      <sheetName val="UAFI"/>
      <sheetName val="CalcsFI"/>
      <sheetName val="RateReview"/>
      <sheetName val="RateSheetFI"/>
      <sheetName val="ChargesFI"/>
      <sheetName val="MentalHealthParity "/>
      <sheetName val="AssumptionsFI"/>
      <sheetName val="GlossaryFI"/>
      <sheetName val="GlossaryFIgt500"/>
      <sheetName val="ClaimsPCPMDevSI"/>
      <sheetName val="FeeInputSI"/>
      <sheetName val="TablesExport"/>
      <sheetName val="TablesImport"/>
      <sheetName val="CalcsMatureSI"/>
      <sheetName val="CalcsFirstYearSI"/>
      <sheetName val="FeeComparisonSI"/>
      <sheetName val="UASI"/>
      <sheetName val="UASIUnder500"/>
      <sheetName val="UASIUnder500Old"/>
      <sheetName val="RateSheetSI"/>
      <sheetName val="RateSheetASL"/>
      <sheetName val="IBNRCapRateSheet"/>
      <sheetName val="ChargesSI"/>
      <sheetName val="AssumptionsSI"/>
      <sheetName val="GlossarySIgt500"/>
      <sheetName val="GlossarySIlt500"/>
      <sheetName val="GlossarySI"/>
      <sheetName val="Cover"/>
      <sheetName val="Factorsbk"/>
      <sheetName val="AcctSearch"/>
      <sheetName val="UWList"/>
      <sheetName val="TablesImportbk"/>
    </sheetNames>
    <sheetDataSet>
      <sheetData sheetId="0"/>
      <sheetData sheetId="1"/>
      <sheetData sheetId="2"/>
      <sheetData sheetId="3"/>
      <sheetData sheetId="4"/>
      <sheetData sheetId="5">
        <row r="6">
          <cell r="F6" t="str">
            <v>Calcs Input</v>
          </cell>
          <cell r="J6" t="str">
            <v>Calcs Input</v>
          </cell>
          <cell r="N6" t="str">
            <v>Calcs Input</v>
          </cell>
        </row>
        <row r="8">
          <cell r="F8">
            <v>0</v>
          </cell>
          <cell r="J8">
            <v>0</v>
          </cell>
          <cell r="N8">
            <v>0</v>
          </cell>
        </row>
        <row r="9">
          <cell r="F9">
            <v>0</v>
          </cell>
          <cell r="J9">
            <v>0</v>
          </cell>
          <cell r="N9">
            <v>0</v>
          </cell>
        </row>
        <row r="10">
          <cell r="F10">
            <v>0</v>
          </cell>
          <cell r="J10">
            <v>0</v>
          </cell>
          <cell r="N10">
            <v>0</v>
          </cell>
        </row>
        <row r="11">
          <cell r="F11">
            <v>0</v>
          </cell>
          <cell r="J11">
            <v>0</v>
          </cell>
          <cell r="N11">
            <v>0</v>
          </cell>
        </row>
        <row r="15">
          <cell r="F15" t="str">
            <v>Calculated</v>
          </cell>
          <cell r="J15" t="str">
            <v>Calculated</v>
          </cell>
          <cell r="N15" t="str">
            <v>Calculated</v>
          </cell>
        </row>
        <row r="16">
          <cell r="F16" t="str">
            <v>PCPM</v>
          </cell>
          <cell r="J16" t="str">
            <v>PCPM</v>
          </cell>
          <cell r="N16" t="str">
            <v>PCPM</v>
          </cell>
        </row>
        <row r="21">
          <cell r="F21">
            <v>15.332252559726964</v>
          </cell>
          <cell r="J21">
            <v>15.332252559726964</v>
          </cell>
          <cell r="N21">
            <v>0</v>
          </cell>
        </row>
        <row r="23">
          <cell r="F23" t="str">
            <v>PCPM</v>
          </cell>
          <cell r="J23" t="str">
            <v>PCPM</v>
          </cell>
          <cell r="N23" t="str">
            <v>PCPM</v>
          </cell>
        </row>
        <row r="24">
          <cell r="F24" t="str">
            <v>Final</v>
          </cell>
          <cell r="J24" t="str">
            <v>Final</v>
          </cell>
          <cell r="N24" t="str">
            <v>Final</v>
          </cell>
        </row>
        <row r="25">
          <cell r="F25">
            <v>16.100000000000001</v>
          </cell>
          <cell r="J25">
            <v>16.100000000000001</v>
          </cell>
          <cell r="N25">
            <v>0</v>
          </cell>
        </row>
        <row r="61">
          <cell r="F61" t="str">
            <v>RANGE</v>
          </cell>
        </row>
        <row r="62">
          <cell r="F62" t="str">
            <v>$55.01 TO $79.99</v>
          </cell>
        </row>
        <row r="63">
          <cell r="F63" t="str">
            <v>$50.01 TO $69.99</v>
          </cell>
        </row>
      </sheetData>
      <sheetData sheetId="6">
        <row r="13">
          <cell r="B13" t="str">
            <v>Employee and One</v>
          </cell>
        </row>
      </sheetData>
      <sheetData sheetId="7"/>
      <sheetData sheetId="8"/>
      <sheetData sheetId="9"/>
      <sheetData sheetId="10">
        <row r="23">
          <cell r="B23" t="str">
            <v>ANNUAL SELF INSURED EXPENSE</v>
          </cell>
        </row>
        <row r="27">
          <cell r="B27" t="str">
            <v>Claims and Expenses</v>
          </cell>
        </row>
        <row r="28">
          <cell r="B28" t="str">
            <v>Vision</v>
          </cell>
        </row>
        <row r="29">
          <cell r="B29" t="str">
            <v xml:space="preserve">Commission </v>
          </cell>
        </row>
        <row r="30">
          <cell r="B30" t="str">
            <v>Total</v>
          </cell>
        </row>
        <row r="33">
          <cell r="B33" t="str">
            <v>Claims and Expenses</v>
          </cell>
        </row>
        <row r="34">
          <cell r="B34" t="str">
            <v>Vision</v>
          </cell>
        </row>
        <row r="35">
          <cell r="B35" t="str">
            <v xml:space="preserve">Commission </v>
          </cell>
        </row>
        <row r="36">
          <cell r="B36" t="str">
            <v>Total</v>
          </cell>
        </row>
        <row r="44">
          <cell r="B44" t="str">
            <v>Employee and One</v>
          </cell>
          <cell r="D44">
            <v>0</v>
          </cell>
          <cell r="E44">
            <v>0</v>
          </cell>
          <cell r="G44">
            <v>0</v>
          </cell>
          <cell r="I44">
            <v>0</v>
          </cell>
          <cell r="K44">
            <v>0</v>
          </cell>
          <cell r="M44">
            <v>0</v>
          </cell>
        </row>
        <row r="62">
          <cell r="B62" t="str">
            <v>Employee and One</v>
          </cell>
          <cell r="E62">
            <v>0</v>
          </cell>
          <cell r="G62">
            <v>0</v>
          </cell>
          <cell r="I62">
            <v>0</v>
          </cell>
          <cell r="K62">
            <v>0</v>
          </cell>
          <cell r="M62">
            <v>0</v>
          </cell>
        </row>
        <row r="72">
          <cell r="B72" t="str">
            <v>Employee and One</v>
          </cell>
          <cell r="E72">
            <v>0</v>
          </cell>
          <cell r="G72">
            <v>0</v>
          </cell>
          <cell r="I72">
            <v>0</v>
          </cell>
          <cell r="K72">
            <v>0</v>
          </cell>
        </row>
        <row r="82">
          <cell r="B82" t="str">
            <v>SELF INSURED RATES</v>
          </cell>
        </row>
        <row r="83">
          <cell r="B83" t="str">
            <v>BENEFIT PLAN</v>
          </cell>
        </row>
        <row r="84">
          <cell r="B84" t="str">
            <v xml:space="preserve">MONTHLY ENROLLMENT </v>
          </cell>
        </row>
        <row r="85">
          <cell r="B85" t="str">
            <v>Employee Only</v>
          </cell>
        </row>
        <row r="86">
          <cell r="B86" t="str">
            <v>Employee and One Child</v>
          </cell>
        </row>
        <row r="87">
          <cell r="B87" t="str">
            <v>Employee and One</v>
          </cell>
          <cell r="E87">
            <v>0</v>
          </cell>
          <cell r="G87">
            <v>0</v>
          </cell>
          <cell r="I87">
            <v>0</v>
          </cell>
          <cell r="K87">
            <v>0</v>
          </cell>
          <cell r="M87">
            <v>0</v>
          </cell>
        </row>
        <row r="88">
          <cell r="B88" t="str">
            <v>Employee and Children</v>
          </cell>
        </row>
        <row r="89">
          <cell r="B89" t="str">
            <v>Employee and Spouse</v>
          </cell>
        </row>
        <row r="90">
          <cell r="B90" t="str">
            <v>Employee and Family</v>
          </cell>
        </row>
        <row r="91">
          <cell r="B91" t="str">
            <v>Medicare Carve Out</v>
          </cell>
        </row>
        <row r="94">
          <cell r="B94" t="str">
            <v>FIRST YEAR</v>
          </cell>
          <cell r="F94" t="str">
            <v>Trigger</v>
          </cell>
          <cell r="H94" t="str">
            <v>Trigger</v>
          </cell>
          <cell r="J94" t="str">
            <v>Trigger</v>
          </cell>
          <cell r="L94" t="str">
            <v>Trigger</v>
          </cell>
        </row>
        <row r="95">
          <cell r="B95" t="str">
            <v>Employee Only</v>
          </cell>
        </row>
        <row r="96">
          <cell r="B96" t="str">
            <v>Employee and One Child</v>
          </cell>
        </row>
        <row r="97">
          <cell r="B97" t="str">
            <v>Employee and One</v>
          </cell>
          <cell r="E97">
            <v>0</v>
          </cell>
          <cell r="F97">
            <v>0</v>
          </cell>
          <cell r="G97">
            <v>0</v>
          </cell>
          <cell r="H97">
            <v>0</v>
          </cell>
          <cell r="I97">
            <v>0</v>
          </cell>
          <cell r="J97">
            <v>0</v>
          </cell>
          <cell r="K97">
            <v>0</v>
          </cell>
          <cell r="L97">
            <v>0</v>
          </cell>
        </row>
        <row r="98">
          <cell r="B98" t="str">
            <v>Employee and Children</v>
          </cell>
        </row>
        <row r="99">
          <cell r="B99" t="str">
            <v>Employee and Spouse</v>
          </cell>
        </row>
        <row r="100">
          <cell r="B100" t="str">
            <v>Employee and Family</v>
          </cell>
        </row>
        <row r="101">
          <cell r="B101" t="str">
            <v>Medicare Carve Out</v>
          </cell>
        </row>
        <row r="103">
          <cell r="B103" t="str">
            <v>ILLUSTRATIVE MATURE YEAR</v>
          </cell>
        </row>
        <row r="104">
          <cell r="B104" t="str">
            <v>Employee Only</v>
          </cell>
        </row>
        <row r="105">
          <cell r="B105" t="str">
            <v>Employee and One Child</v>
          </cell>
        </row>
        <row r="106">
          <cell r="B106" t="str">
            <v>Employee and One</v>
          </cell>
          <cell r="E106">
            <v>0</v>
          </cell>
          <cell r="F106">
            <v>0</v>
          </cell>
          <cell r="G106">
            <v>0</v>
          </cell>
          <cell r="H106">
            <v>0</v>
          </cell>
          <cell r="I106">
            <v>0</v>
          </cell>
          <cell r="J106">
            <v>0</v>
          </cell>
          <cell r="K106">
            <v>0</v>
          </cell>
          <cell r="L106">
            <v>0</v>
          </cell>
        </row>
        <row r="107">
          <cell r="B107" t="str">
            <v>Employee and Children</v>
          </cell>
        </row>
        <row r="108">
          <cell r="B108" t="str">
            <v>Employee and Spouse</v>
          </cell>
        </row>
        <row r="109">
          <cell r="B109" t="str">
            <v>Employee and Family</v>
          </cell>
        </row>
        <row r="110">
          <cell r="B110" t="str">
            <v>Medicare Carve Out</v>
          </cell>
        </row>
        <row r="112">
          <cell r="B112" t="str">
            <v xml:space="preserve">Check </v>
          </cell>
          <cell r="C112" t="str">
            <v>Expected</v>
          </cell>
        </row>
        <row r="113">
          <cell r="B113" t="str">
            <v>Mature</v>
          </cell>
          <cell r="C113">
            <v>0</v>
          </cell>
        </row>
        <row r="114">
          <cell r="B114" t="str">
            <v>First Year</v>
          </cell>
          <cell r="C114">
            <v>0</v>
          </cell>
        </row>
        <row r="115">
          <cell r="B115" t="str">
            <v>First Year</v>
          </cell>
        </row>
        <row r="116">
          <cell r="B116" t="str">
            <v>ADDITIONAL CALCULATIONS FOR EXHIBITS</v>
          </cell>
        </row>
        <row r="117">
          <cell r="B117" t="str">
            <v>Mature Maximum Liability - Annual</v>
          </cell>
        </row>
        <row r="118">
          <cell r="B118" t="str">
            <v>HMO</v>
          </cell>
        </row>
        <row r="119">
          <cell r="B119" t="str">
            <v>PPO</v>
          </cell>
        </row>
        <row r="121">
          <cell r="B121" t="str">
            <v>Mature Expected Liability/ ASL</v>
          </cell>
        </row>
        <row r="122">
          <cell r="B122" t="str">
            <v>HMO</v>
          </cell>
        </row>
        <row r="123">
          <cell r="B123" t="str">
            <v>PPO</v>
          </cell>
        </row>
        <row r="125">
          <cell r="B125" t="str">
            <v>Mature Expected Claims Cost</v>
          </cell>
        </row>
        <row r="126">
          <cell r="B126" t="str">
            <v>HMO</v>
          </cell>
        </row>
        <row r="127">
          <cell r="B127" t="str">
            <v>PPO</v>
          </cell>
        </row>
        <row r="129">
          <cell r="B129" t="str">
            <v>Mature Expected Medical Savings</v>
          </cell>
        </row>
        <row r="130">
          <cell r="B130" t="str">
            <v>HMO</v>
          </cell>
        </row>
        <row r="131">
          <cell r="B131" t="str">
            <v>PPO</v>
          </cell>
        </row>
        <row r="133">
          <cell r="B133" t="str">
            <v>Mature Maximum</v>
          </cell>
          <cell r="C133">
            <v>0</v>
          </cell>
        </row>
        <row r="134">
          <cell r="B134" t="str">
            <v>Mature Expected</v>
          </cell>
          <cell r="C134">
            <v>24865449.840000004</v>
          </cell>
        </row>
        <row r="135">
          <cell r="B135" t="str">
            <v>Carveouts?</v>
          </cell>
          <cell r="C135" t="str">
            <v>Y</v>
          </cell>
        </row>
      </sheetData>
      <sheetData sheetId="11"/>
      <sheetData sheetId="12">
        <row r="14">
          <cell r="B14" t="str">
            <v>POOLING CHARGES</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22">
          <cell r="A22" t="str">
            <v xml:space="preserve">Anthem Blue Cross and Blue Shield is the trade name of Anthem Health Plans of Virginia, Inc.  </v>
          </cell>
        </row>
        <row r="23">
          <cell r="A23" t="str">
            <v xml:space="preserve">Anthem Blue Cross and Blue Shield and its affiliated HMOs,  </v>
          </cell>
        </row>
        <row r="24">
          <cell r="A24" t="str">
            <v xml:space="preserve">HealthKeepers, Inc., Peninsula Health Care, Inc. and Priority Health Care, Inc., </v>
          </cell>
        </row>
        <row r="25">
          <cell r="A25" t="str">
            <v xml:space="preserve"> are independent licensees of the Blue Cross and Blue Shield Association.</v>
          </cell>
        </row>
        <row r="26">
          <cell r="A26" t="str">
            <v>An independent licensee of the Blue Cross and Blue Shield Association.</v>
          </cell>
        </row>
        <row r="27">
          <cell r="A27" t="str">
            <v>®  Registered marks Blue Cross and Blue Shield Association.</v>
          </cell>
        </row>
      </sheetData>
      <sheetData sheetId="36">
        <row r="346">
          <cell r="C346" t="str">
            <v>Proposal is based on a Fully Insured funding arrangement with a(n) $250,000 pooling limit.</v>
          </cell>
        </row>
      </sheetData>
      <sheetData sheetId="37"/>
      <sheetData sheetId="38"/>
      <sheetData sheetId="39"/>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elem"/>
      <sheetName val="fulltime"/>
      <sheetName val="Tables"/>
      <sheetName val="Data"/>
      <sheetName val="Module1"/>
    </sheetNames>
    <sheetDataSet>
      <sheetData sheetId="0"/>
      <sheetData sheetId="1"/>
      <sheetData sheetId="2">
        <row r="5">
          <cell r="E5">
            <v>0</v>
          </cell>
          <cell r="G5" t="str">
            <v>Opt-Out</v>
          </cell>
        </row>
        <row r="6">
          <cell r="E6">
            <v>2</v>
          </cell>
          <cell r="G6" t="str">
            <v>Level I</v>
          </cell>
        </row>
        <row r="7">
          <cell r="E7">
            <v>4</v>
          </cell>
          <cell r="G7" t="str">
            <v>Level II</v>
          </cell>
        </row>
        <row r="8">
          <cell r="E8">
            <v>5</v>
          </cell>
          <cell r="G8" t="str">
            <v>KeyCare</v>
          </cell>
        </row>
        <row r="9">
          <cell r="E9">
            <v>6</v>
          </cell>
          <cell r="G9" t="str">
            <v>POS</v>
          </cell>
        </row>
        <row r="19">
          <cell r="A19" t="str">
            <v>7100</v>
          </cell>
          <cell r="B19" t="str">
            <v>Bank of Carroll</v>
          </cell>
          <cell r="C19">
            <v>2.0899999999999998E-2</v>
          </cell>
        </row>
        <row r="20">
          <cell r="A20" t="str">
            <v>7101</v>
          </cell>
          <cell r="B20" t="str">
            <v>Piedmont Trust Bank</v>
          </cell>
          <cell r="C20">
            <v>5.4999999999999997E-3</v>
          </cell>
        </row>
        <row r="21">
          <cell r="A21" t="str">
            <v>7102</v>
          </cell>
          <cell r="B21" t="str">
            <v>MainStreet BankGroup, Incorporated</v>
          </cell>
          <cell r="C21">
            <v>1.2999999999999999E-3</v>
          </cell>
        </row>
        <row r="22">
          <cell r="A22" t="str">
            <v>7103</v>
          </cell>
          <cell r="B22" t="str">
            <v>MainStreet Trust Company</v>
          </cell>
          <cell r="C22">
            <v>5.4999999999999997E-3</v>
          </cell>
        </row>
        <row r="23">
          <cell r="A23" t="str">
            <v>710A</v>
          </cell>
          <cell r="B23" t="str">
            <v>Bank of Ferrum</v>
          </cell>
          <cell r="C23">
            <v>6.6E-3</v>
          </cell>
        </row>
        <row r="24">
          <cell r="A24" t="str">
            <v>710B</v>
          </cell>
          <cell r="B24" t="str">
            <v>First Community Bank</v>
          </cell>
          <cell r="C24">
            <v>6.6E-3</v>
          </cell>
        </row>
        <row r="25">
          <cell r="A25" t="str">
            <v>710C</v>
          </cell>
          <cell r="B25" t="str">
            <v>First Bank of Stuart</v>
          </cell>
          <cell r="C25">
            <v>1E-3</v>
          </cell>
        </row>
        <row r="26">
          <cell r="A26" t="str">
            <v>710D</v>
          </cell>
          <cell r="B26" t="str">
            <v>First Community Bank of Saltville</v>
          </cell>
          <cell r="C26">
            <v>1.03E-2</v>
          </cell>
        </row>
        <row r="27">
          <cell r="A27" t="str">
            <v>710E</v>
          </cell>
          <cell r="B27" t="str">
            <v>First National Bank of Clifton Forge</v>
          </cell>
          <cell r="C27">
            <v>1E-3</v>
          </cell>
        </row>
        <row r="28">
          <cell r="A28" t="str">
            <v>710F</v>
          </cell>
          <cell r="B28" t="str">
            <v>Hanover Bank</v>
          </cell>
          <cell r="C28">
            <v>3.3E-3</v>
          </cell>
        </row>
      </sheetData>
      <sheetData sheetId="3">
        <row r="1">
          <cell r="C1" t="str">
            <v>123-45-6789</v>
          </cell>
          <cell r="D1" t="str">
            <v>7102</v>
          </cell>
          <cell r="E1">
            <v>1</v>
          </cell>
          <cell r="F1">
            <v>4</v>
          </cell>
          <cell r="G1">
            <v>4</v>
          </cell>
          <cell r="H1">
            <v>22572</v>
          </cell>
          <cell r="I1">
            <v>0</v>
          </cell>
          <cell r="J1">
            <v>6</v>
          </cell>
          <cell r="K1">
            <v>1.4</v>
          </cell>
          <cell r="L1">
            <v>160</v>
          </cell>
          <cell r="M1">
            <v>80</v>
          </cell>
          <cell r="N1">
            <v>6.7999999999999996E-3</v>
          </cell>
          <cell r="O1">
            <v>35</v>
          </cell>
          <cell r="P1">
            <v>32933</v>
          </cell>
        </row>
        <row r="16289">
          <cell r="B16289">
            <v>1</v>
          </cell>
          <cell r="C16289" t="str">
            <v>Employee Only</v>
          </cell>
        </row>
        <row r="16290">
          <cell r="B16290">
            <v>2</v>
          </cell>
          <cell r="C16290" t="str">
            <v>Employee &amp; Child(ren)</v>
          </cell>
        </row>
        <row r="16291">
          <cell r="B16291">
            <v>3</v>
          </cell>
          <cell r="C16291" t="str">
            <v>Employee &amp; Spouse</v>
          </cell>
        </row>
        <row r="16292">
          <cell r="B16292">
            <v>4</v>
          </cell>
          <cell r="C16292" t="str">
            <v>Employee &amp; Family</v>
          </cell>
        </row>
        <row r="16293">
          <cell r="B16293">
            <v>5</v>
          </cell>
          <cell r="C16293" t="str">
            <v>Employee Only</v>
          </cell>
        </row>
        <row r="16294">
          <cell r="B16294">
            <v>6</v>
          </cell>
          <cell r="C16294" t="str">
            <v>Employee &amp; Child(ren)</v>
          </cell>
        </row>
        <row r="16295">
          <cell r="B16295">
            <v>7</v>
          </cell>
          <cell r="C16295" t="str">
            <v>Employee &amp; Spouse</v>
          </cell>
        </row>
        <row r="16296">
          <cell r="B16296">
            <v>8</v>
          </cell>
          <cell r="C16296" t="str">
            <v>Employee &amp; Family</v>
          </cell>
        </row>
      </sheetData>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itchBoard"/>
      <sheetName val="Main"/>
      <sheetName val="General"/>
      <sheetName val="Option1"/>
      <sheetName val="Option2"/>
      <sheetName val="Option3"/>
      <sheetName val="Option4"/>
      <sheetName val="Option5"/>
      <sheetName val="Option6"/>
      <sheetName val="Option7"/>
      <sheetName val="Option8"/>
      <sheetName val="CalcsPCPM"/>
      <sheetName val="Claims Projection"/>
      <sheetName val="GARUA"/>
      <sheetName val="GARUAX"/>
      <sheetName val="PCPMComparison"/>
      <sheetName val="Strategy"/>
      <sheetName val="NBUSummary"/>
      <sheetName val="RUA Under 250"/>
      <sheetName val="Rate Review"/>
      <sheetName val="Rate Sheet"/>
      <sheetName val="RUA"/>
      <sheetName val="IBNR Cap Rates"/>
      <sheetName val="NBUCharges"/>
      <sheetName val="Charges"/>
      <sheetName val="Savings Under 250"/>
      <sheetName val="Savings Over 250"/>
      <sheetName val="Glossary"/>
      <sheetName val="DidUKnow"/>
      <sheetName val="Cover"/>
      <sheetName val="NBUCover"/>
      <sheetName val="ReleaseInformation"/>
      <sheetName val="Hidfac"/>
      <sheetName val="ImportBackup"/>
      <sheetName val="Import"/>
      <sheetName val="Export"/>
    </sheetNames>
    <sheetDataSet>
      <sheetData sheetId="0"/>
      <sheetData sheetId="1"/>
      <sheetData sheetId="2">
        <row r="9">
          <cell r="B9" t="str">
            <v>Anthem Group Numbers:</v>
          </cell>
        </row>
        <row r="10">
          <cell r="B10" t="str">
            <v>HMO Group Numbers:</v>
          </cell>
        </row>
        <row r="11">
          <cell r="B11" t="str">
            <v>Renewal Option ?:</v>
          </cell>
        </row>
        <row r="13">
          <cell r="B13" t="str">
            <v>Provider Acct?:</v>
          </cell>
        </row>
        <row r="14">
          <cell r="B14" t="str">
            <v>Option Sale?:</v>
          </cell>
        </row>
        <row r="22">
          <cell r="B22" t="str">
            <v>Contracts:</v>
          </cell>
        </row>
        <row r="54">
          <cell r="B54" t="str">
            <v>ERG - VA</v>
          </cell>
        </row>
        <row r="63">
          <cell r="A63" t="str">
            <v>GASB 43 and 45</v>
          </cell>
        </row>
      </sheetData>
      <sheetData sheetId="3">
        <row r="14">
          <cell r="A14" t="str">
            <v>NETWORK ACCESS FEES</v>
          </cell>
        </row>
        <row r="16">
          <cell r="A16" t="str">
            <v>Time Period:</v>
          </cell>
        </row>
        <row r="17">
          <cell r="A17" t="str">
            <v>Current</v>
          </cell>
        </row>
        <row r="18">
          <cell r="A18" t="str">
            <v>Prior</v>
          </cell>
        </row>
        <row r="50">
          <cell r="A50" t="str">
            <v>EXPERIENCE CLAIMS AND PREMIUM SUMMARIZED</v>
          </cell>
        </row>
        <row r="51">
          <cell r="A51" t="str">
            <v>MEDICAL</v>
          </cell>
        </row>
        <row r="52">
          <cell r="A52" t="str">
            <v>Current</v>
          </cell>
        </row>
        <row r="53">
          <cell r="A53" t="str">
            <v>Prior</v>
          </cell>
        </row>
        <row r="54">
          <cell r="A54" t="str">
            <v>Two Prior</v>
          </cell>
        </row>
        <row r="64">
          <cell r="B64" t="str">
            <v>EE/Child</v>
          </cell>
        </row>
        <row r="67">
          <cell r="B67" t="str">
            <v>EE/Spouse</v>
          </cell>
        </row>
        <row r="69">
          <cell r="B69" t="str">
            <v>Carve out</v>
          </cell>
        </row>
        <row r="73">
          <cell r="B73" t="str">
            <v>EE/Child</v>
          </cell>
        </row>
        <row r="76">
          <cell r="B76" t="str">
            <v>EE/Spouse</v>
          </cell>
        </row>
        <row r="78">
          <cell r="B78" t="str">
            <v>Carve out</v>
          </cell>
        </row>
        <row r="129">
          <cell r="A129" t="str">
            <v>OUT OF AREA ENROLLMENT CALCULATIONS</v>
          </cell>
        </row>
        <row r="130">
          <cell r="B130" t="str">
            <v>OOA Ees</v>
          </cell>
          <cell r="C130" t="str">
            <v>OOA %</v>
          </cell>
          <cell r="G130" t="str">
            <v>Account</v>
          </cell>
          <cell r="H130" t="str">
            <v>OOA Ees</v>
          </cell>
          <cell r="I130" t="str">
            <v>OOA %</v>
          </cell>
        </row>
        <row r="131">
          <cell r="B131">
            <v>0</v>
          </cell>
          <cell r="C131">
            <v>0</v>
          </cell>
          <cell r="D131">
            <v>0.12436308926780341</v>
          </cell>
          <cell r="G131" t="str">
            <v>Total</v>
          </cell>
          <cell r="H131">
            <v>0</v>
          </cell>
          <cell r="I131">
            <v>0</v>
          </cell>
        </row>
        <row r="132">
          <cell r="A132" t="str">
            <v>SECTION 3: VISION - For FI, embedded vision is calculated and added in as capitation and not priced below, regardless of size.</v>
          </cell>
        </row>
        <row r="133">
          <cell r="A133" t="str">
            <v>Vision Benefit</v>
          </cell>
          <cell r="D133" t="str">
            <v>Default</v>
          </cell>
          <cell r="E133" t="str">
            <v>Override</v>
          </cell>
          <cell r="F133" t="str">
            <v>PMPM Used</v>
          </cell>
          <cell r="G133" t="str">
            <v>Tax Added PPO</v>
          </cell>
          <cell r="H133" t="str">
            <v>Calcs:</v>
          </cell>
          <cell r="I133" t="str">
            <v>PMPM</v>
          </cell>
          <cell r="J133">
            <v>0</v>
          </cell>
        </row>
        <row r="134">
          <cell r="A134" t="str">
            <v>None</v>
          </cell>
          <cell r="C134" t="str">
            <v>Under 500</v>
          </cell>
          <cell r="D134">
            <v>0</v>
          </cell>
          <cell r="E134">
            <v>0</v>
          </cell>
          <cell r="F134">
            <v>0</v>
          </cell>
          <cell r="G134">
            <v>0</v>
          </cell>
          <cell r="I134" t="str">
            <v>PCPM</v>
          </cell>
          <cell r="J134">
            <v>0</v>
          </cell>
        </row>
        <row r="135">
          <cell r="C135" t="str">
            <v>Over 500</v>
          </cell>
          <cell r="D135">
            <v>0</v>
          </cell>
          <cell r="E135">
            <v>0</v>
          </cell>
          <cell r="F135">
            <v>0</v>
          </cell>
          <cell r="G135">
            <v>0</v>
          </cell>
          <cell r="I135" t="str">
            <v>Annual $</v>
          </cell>
          <cell r="J135">
            <v>0</v>
          </cell>
        </row>
        <row r="136">
          <cell r="C136" t="str">
            <v>FI Embedded</v>
          </cell>
          <cell r="D136">
            <v>0</v>
          </cell>
          <cell r="E136">
            <v>0</v>
          </cell>
          <cell r="I136" t="str">
            <v>FI Embedded</v>
          </cell>
          <cell r="J136">
            <v>0</v>
          </cell>
        </row>
        <row r="139">
          <cell r="C139" t="str">
            <v>Trigger Rates</v>
          </cell>
          <cell r="D139" t="str">
            <v>SI Vision</v>
          </cell>
          <cell r="F139" t="str">
            <v>Billed Rates Less Vision</v>
          </cell>
        </row>
        <row r="140">
          <cell r="C140">
            <v>0</v>
          </cell>
          <cell r="D140">
            <v>0</v>
          </cell>
          <cell r="F140">
            <v>0</v>
          </cell>
        </row>
        <row r="141">
          <cell r="A141" t="str">
            <v>EE/Child</v>
          </cell>
          <cell r="C141">
            <v>0</v>
          </cell>
          <cell r="D141">
            <v>0</v>
          </cell>
          <cell r="F141">
            <v>0</v>
          </cell>
        </row>
        <row r="142">
          <cell r="A142" t="str">
            <v>EE/Spouse</v>
          </cell>
          <cell r="C142">
            <v>0</v>
          </cell>
          <cell r="F142">
            <v>0</v>
          </cell>
        </row>
        <row r="143">
          <cell r="C143">
            <v>0</v>
          </cell>
          <cell r="D143">
            <v>0</v>
          </cell>
          <cell r="F143">
            <v>0</v>
          </cell>
        </row>
        <row r="144">
          <cell r="A144" t="str">
            <v>EE/Spouse</v>
          </cell>
          <cell r="C144">
            <v>0</v>
          </cell>
          <cell r="D144">
            <v>0</v>
          </cell>
          <cell r="F144">
            <v>0</v>
          </cell>
        </row>
        <row r="145">
          <cell r="C145">
            <v>0</v>
          </cell>
          <cell r="D145">
            <v>0</v>
          </cell>
          <cell r="F145">
            <v>0</v>
          </cell>
        </row>
        <row r="146">
          <cell r="A146" t="str">
            <v>Carve out</v>
          </cell>
          <cell r="C146">
            <v>0</v>
          </cell>
          <cell r="D146">
            <v>0</v>
          </cell>
          <cell r="F146">
            <v>0</v>
          </cell>
        </row>
        <row r="152">
          <cell r="A152" t="str">
            <v>FACILITY AND PROFESSIONAL SAVINGS SUMMARY AND FACILITY SAVINGS ADJUSTMENTS</v>
          </cell>
        </row>
        <row r="153">
          <cell r="A153" t="str">
            <v>Facility Savings</v>
          </cell>
        </row>
        <row r="154">
          <cell r="A154" t="str">
            <v>Current</v>
          </cell>
        </row>
        <row r="155">
          <cell r="A155" t="str">
            <v>Prior</v>
          </cell>
        </row>
        <row r="156">
          <cell r="A156" t="str">
            <v>Professional Savings</v>
          </cell>
        </row>
        <row r="157">
          <cell r="A157" t="str">
            <v>Current</v>
          </cell>
        </row>
        <row r="158">
          <cell r="A158" t="str">
            <v>Prior</v>
          </cell>
        </row>
        <row r="164">
          <cell r="A164" t="str">
            <v>IBNR</v>
          </cell>
        </row>
        <row r="165">
          <cell r="A165" t="str">
            <v>MEDICAL - Beginning and ending</v>
          </cell>
        </row>
        <row r="167">
          <cell r="A167" t="str">
            <v>Current</v>
          </cell>
        </row>
        <row r="169">
          <cell r="A169" t="str">
            <v>Prior</v>
          </cell>
        </row>
        <row r="172">
          <cell r="A172" t="str">
            <v>Percent Change in IBNR</v>
          </cell>
        </row>
        <row r="199">
          <cell r="A199" t="str">
            <v>ASL FACTORS</v>
          </cell>
        </row>
        <row r="202">
          <cell r="A202" t="str">
            <v>Projection</v>
          </cell>
        </row>
        <row r="203">
          <cell r="A203" t="str">
            <v>Current</v>
          </cell>
        </row>
        <row r="204">
          <cell r="A204" t="str">
            <v>Prior</v>
          </cell>
        </row>
        <row r="206">
          <cell r="A206" t="str">
            <v>IBNR CAP FEES</v>
          </cell>
        </row>
        <row r="209">
          <cell r="A209" t="str">
            <v>Projection Default</v>
          </cell>
        </row>
        <row r="210">
          <cell r="A210" t="str">
            <v>Projection Override</v>
          </cell>
        </row>
        <row r="211">
          <cell r="A211" t="str">
            <v>Current</v>
          </cell>
        </row>
        <row r="212">
          <cell r="A212" t="str">
            <v>Prior</v>
          </cell>
        </row>
        <row r="214">
          <cell r="A214" t="str">
            <v>NETWORK ACCESS FEES</v>
          </cell>
        </row>
        <row r="215">
          <cell r="A215" t="str">
            <v>Current Weighted Naf  + Admin: $00.00</v>
          </cell>
          <cell r="D215" t="str">
            <v>Change:</v>
          </cell>
          <cell r="E215">
            <v>0</v>
          </cell>
          <cell r="H215" t="str">
            <v>VA Facility</v>
          </cell>
        </row>
        <row r="216">
          <cell r="C216" t="str">
            <v>NAF Fees PCPM</v>
          </cell>
          <cell r="H216">
            <v>0</v>
          </cell>
          <cell r="J216" t="str">
            <v>PCPM</v>
          </cell>
        </row>
        <row r="217">
          <cell r="A217" t="str">
            <v>Projection Default</v>
          </cell>
          <cell r="C217">
            <v>0</v>
          </cell>
          <cell r="H217" t="str">
            <v>VA Physician</v>
          </cell>
          <cell r="I217" t="str">
            <v/>
          </cell>
          <cell r="J217" t="str">
            <v>Used In Calcs</v>
          </cell>
        </row>
        <row r="218">
          <cell r="A218" t="str">
            <v>Override</v>
          </cell>
          <cell r="C218">
            <v>0</v>
          </cell>
          <cell r="E218" t="str">
            <v>Account Weighted Current</v>
          </cell>
          <cell r="H218">
            <v>0</v>
          </cell>
          <cell r="J218">
            <v>0</v>
          </cell>
        </row>
        <row r="219">
          <cell r="A219" t="str">
            <v>Current</v>
          </cell>
          <cell r="C219">
            <v>0</v>
          </cell>
          <cell r="E219">
            <v>0</v>
          </cell>
          <cell r="H219" t="str">
            <v xml:space="preserve">OOS </v>
          </cell>
          <cell r="J219" t="str">
            <v>PMPM</v>
          </cell>
        </row>
        <row r="220">
          <cell r="A220" t="str">
            <v>Prior</v>
          </cell>
          <cell r="C220">
            <v>0</v>
          </cell>
          <cell r="H220">
            <v>0</v>
          </cell>
          <cell r="J220">
            <v>0</v>
          </cell>
        </row>
        <row r="221">
          <cell r="A221" t="str">
            <v>ADMINISTRATION FEES</v>
          </cell>
        </row>
        <row r="222">
          <cell r="A222" t="str">
            <v>Admin Structure</v>
          </cell>
        </row>
        <row r="223">
          <cell r="A223" t="str">
            <v>Med and Phar</v>
          </cell>
        </row>
        <row r="224">
          <cell r="A224" t="str">
            <v>Medical Only</v>
          </cell>
        </row>
        <row r="225">
          <cell r="A225" t="str">
            <v>Per Script Fee</v>
          </cell>
          <cell r="C225" t="str">
            <v>ITS Admin</v>
          </cell>
          <cell r="D225">
            <v>14.6</v>
          </cell>
          <cell r="E225">
            <v>0</v>
          </cell>
        </row>
        <row r="230">
          <cell r="C230" t="str">
            <v>No Pharmacy</v>
          </cell>
          <cell r="E230">
            <v>0</v>
          </cell>
        </row>
        <row r="232">
          <cell r="C232" t="str">
            <v>Condition Care</v>
          </cell>
          <cell r="E232">
            <v>0</v>
          </cell>
        </row>
        <row r="233">
          <cell r="C233" t="str">
            <v xml:space="preserve">Default </v>
          </cell>
          <cell r="E233">
            <v>0</v>
          </cell>
        </row>
        <row r="234">
          <cell r="A234" t="str">
            <v>Pharmacy Per Script</v>
          </cell>
        </row>
        <row r="236">
          <cell r="A236" t="str">
            <v>Default:</v>
          </cell>
        </row>
        <row r="237">
          <cell r="A237" t="str">
            <v>Override:</v>
          </cell>
        </row>
        <row r="238">
          <cell r="A238" t="str">
            <v>Current:</v>
          </cell>
        </row>
        <row r="239">
          <cell r="A239" t="str">
            <v>Prior:</v>
          </cell>
        </row>
        <row r="240">
          <cell r="A240" t="str">
            <v>ADMINISTRATION EXPENSE RATIO</v>
          </cell>
        </row>
        <row r="242">
          <cell r="A242" t="str">
            <v>Default:</v>
          </cell>
        </row>
        <row r="243">
          <cell r="A243" t="str">
            <v>Override:</v>
          </cell>
        </row>
        <row r="244">
          <cell r="A244" t="str">
            <v>Current:</v>
          </cell>
        </row>
        <row r="245">
          <cell r="A245" t="str">
            <v>Prior:</v>
          </cell>
        </row>
        <row r="247">
          <cell r="A247" t="str">
            <v>HEALTH PROMOTION SERVICES  - (Not included Base Admin) - All PCPM except Wellness</v>
          </cell>
        </row>
        <row r="249">
          <cell r="A249" t="str">
            <v>Future Moms (PAR/PPO)</v>
          </cell>
        </row>
        <row r="250">
          <cell r="A250" t="str">
            <v>24/7 NurseLine(PAR/PPO)</v>
          </cell>
        </row>
        <row r="251">
          <cell r="A251" t="str">
            <v>Condition Care</v>
          </cell>
        </row>
        <row r="252">
          <cell r="A252" t="str">
            <v>Condition Care Enhanced</v>
          </cell>
        </row>
        <row r="253">
          <cell r="A253" t="str">
            <v>Complex Care</v>
          </cell>
        </row>
        <row r="254">
          <cell r="A254" t="str">
            <v>Health Advantage</v>
          </cell>
        </row>
        <row r="255">
          <cell r="A255" t="str">
            <v>RISK</v>
          </cell>
        </row>
        <row r="260">
          <cell r="A260" t="str">
            <v>SECTION 8: SAVINGS EXHIBIT - Enter Account total, not by Option</v>
          </cell>
        </row>
        <row r="261">
          <cell r="A261" t="str">
            <v>Self Insured</v>
          </cell>
        </row>
      </sheetData>
      <sheetData sheetId="4"/>
      <sheetData sheetId="5"/>
      <sheetData sheetId="6"/>
      <sheetData sheetId="7"/>
      <sheetData sheetId="8"/>
      <sheetData sheetId="9"/>
      <sheetData sheetId="10"/>
      <sheetData sheetId="11">
        <row r="12">
          <cell r="A12" t="str">
            <v>EE/Spouse</v>
          </cell>
        </row>
        <row r="22">
          <cell r="A22" t="str">
            <v>Income Without Commission and FI Vision</v>
          </cell>
        </row>
        <row r="23">
          <cell r="A23" t="str">
            <v>Earned Income GA</v>
          </cell>
        </row>
        <row r="44">
          <cell r="A44" t="str">
            <v>Capitation - GA &amp; NBU Self Insured</v>
          </cell>
        </row>
        <row r="45">
          <cell r="A45" t="str">
            <v>CapTrend</v>
          </cell>
        </row>
        <row r="70">
          <cell r="A70" t="str">
            <v>Capitation - GA &amp; NBU Self Insured</v>
          </cell>
        </row>
        <row r="71">
          <cell r="A71" t="str">
            <v>CapTrend</v>
          </cell>
        </row>
        <row r="91">
          <cell r="C91">
            <v>0</v>
          </cell>
          <cell r="G91">
            <v>0</v>
          </cell>
          <cell r="K91">
            <v>0</v>
          </cell>
          <cell r="O91">
            <v>0</v>
          </cell>
          <cell r="S91">
            <v>0</v>
          </cell>
          <cell r="W91">
            <v>0</v>
          </cell>
          <cell r="AA91">
            <v>0</v>
          </cell>
          <cell r="AE91">
            <v>0</v>
          </cell>
        </row>
        <row r="92">
          <cell r="C92">
            <v>0</v>
          </cell>
          <cell r="G92">
            <v>0</v>
          </cell>
          <cell r="K92">
            <v>0</v>
          </cell>
          <cell r="O92">
            <v>0</v>
          </cell>
          <cell r="S92">
            <v>0</v>
          </cell>
          <cell r="W92">
            <v>0</v>
          </cell>
          <cell r="AA92">
            <v>0</v>
          </cell>
        </row>
        <row r="96">
          <cell r="A96" t="str">
            <v>REINSURANCE</v>
          </cell>
        </row>
        <row r="97">
          <cell r="C97">
            <v>0</v>
          </cell>
          <cell r="G97">
            <v>0</v>
          </cell>
          <cell r="K97">
            <v>0</v>
          </cell>
          <cell r="O97">
            <v>0</v>
          </cell>
          <cell r="S97">
            <v>0</v>
          </cell>
          <cell r="W97">
            <v>0</v>
          </cell>
          <cell r="AA97">
            <v>0</v>
          </cell>
          <cell r="AE97">
            <v>0</v>
          </cell>
        </row>
        <row r="98">
          <cell r="C98">
            <v>0</v>
          </cell>
          <cell r="G98">
            <v>0</v>
          </cell>
          <cell r="K98">
            <v>0</v>
          </cell>
          <cell r="O98">
            <v>0</v>
          </cell>
          <cell r="S98">
            <v>0</v>
          </cell>
          <cell r="W98">
            <v>0</v>
          </cell>
          <cell r="AA98">
            <v>0</v>
          </cell>
          <cell r="AE98">
            <v>0</v>
          </cell>
        </row>
        <row r="99">
          <cell r="C99">
            <v>0</v>
          </cell>
          <cell r="G99">
            <v>0</v>
          </cell>
          <cell r="K99">
            <v>0</v>
          </cell>
          <cell r="O99">
            <v>0</v>
          </cell>
          <cell r="S99">
            <v>0</v>
          </cell>
          <cell r="W99">
            <v>0</v>
          </cell>
          <cell r="AA99">
            <v>0</v>
          </cell>
          <cell r="AE99">
            <v>0</v>
          </cell>
        </row>
        <row r="101">
          <cell r="A101" t="str">
            <v>RETENTION</v>
          </cell>
        </row>
        <row r="102">
          <cell r="A102" t="str">
            <v>Administration Fees  (PCPM)</v>
          </cell>
        </row>
        <row r="103">
          <cell r="A103" t="str">
            <v>Prescription Drug Admin Credit (PCPM)</v>
          </cell>
        </row>
        <row r="104">
          <cell r="A104" t="str">
            <v>Pharmacy Per Script Fee</v>
          </cell>
        </row>
        <row r="105">
          <cell r="A105" t="str">
            <v>Total Admin</v>
          </cell>
        </row>
        <row r="106">
          <cell r="A106" t="str">
            <v>Subtotal (inc.claims,cap and related fees)</v>
          </cell>
        </row>
        <row r="107">
          <cell r="A107" t="str">
            <v>Risk Fee</v>
          </cell>
        </row>
        <row r="108">
          <cell r="A108" t="str">
            <v>Health Promotion Services</v>
          </cell>
        </row>
        <row r="109">
          <cell r="A109" t="str">
            <v xml:space="preserve">Subtotal </v>
          </cell>
        </row>
        <row r="110">
          <cell r="A110" t="str">
            <v>State Premium Tax</v>
          </cell>
        </row>
        <row r="111">
          <cell r="A111" t="str">
            <v>Total Retention</v>
          </cell>
        </row>
        <row r="112">
          <cell r="A112" t="str">
            <v>EXPECTED EXPENSE</v>
          </cell>
        </row>
        <row r="113">
          <cell r="A113" t="str">
            <v>Vision Premium (PMPM) FI Funding</v>
          </cell>
        </row>
        <row r="114">
          <cell r="A114" t="str">
            <v>Expected Expense</v>
          </cell>
        </row>
        <row r="115">
          <cell r="A115" t="str">
            <v>Total Expected Expense</v>
          </cell>
        </row>
        <row r="116">
          <cell r="A116" t="str">
            <v>Expected Increase</v>
          </cell>
        </row>
        <row r="117">
          <cell r="A117" t="str">
            <v>Commission</v>
          </cell>
        </row>
        <row r="118">
          <cell r="A118" t="str">
            <v>Vision Premium - Self Insured Funding</v>
          </cell>
        </row>
        <row r="119">
          <cell r="A119" t="str">
            <v xml:space="preserve">Vision Premium (PMPM) </v>
          </cell>
        </row>
        <row r="120">
          <cell r="A120" t="str">
            <v>Composite PCPM</v>
          </cell>
        </row>
        <row r="121">
          <cell r="A121" t="str">
            <v>GA  FULLY INSURED INCOME REQ</v>
          </cell>
        </row>
        <row r="122">
          <cell r="A122" t="str">
            <v>Projected Claims Annualized</v>
          </cell>
        </row>
        <row r="123">
          <cell r="A123" t="str">
            <v>Administration Expense</v>
          </cell>
        </row>
        <row r="124">
          <cell r="A124" t="str">
            <v>Commission</v>
          </cell>
        </row>
        <row r="125">
          <cell r="A125" t="str">
            <v>Required Premium</v>
          </cell>
        </row>
        <row r="126">
          <cell r="A126" t="str">
            <v>Required Premium PMPM</v>
          </cell>
        </row>
        <row r="127">
          <cell r="A127" t="str">
            <v>Rate Change</v>
          </cell>
        </row>
        <row r="128">
          <cell r="A128" t="str">
            <v>UW Recommended Rate Change</v>
          </cell>
        </row>
        <row r="129">
          <cell r="A129" t="str">
            <v>Projected Claims Annualized</v>
          </cell>
        </row>
        <row r="130">
          <cell r="A130" t="str">
            <v>Administration Expense</v>
          </cell>
        </row>
        <row r="131">
          <cell r="A131" t="str">
            <v>Commission</v>
          </cell>
        </row>
        <row r="132">
          <cell r="A132" t="str">
            <v>UW Recommended Premium</v>
          </cell>
        </row>
        <row r="133">
          <cell r="A133" t="str">
            <v>UW Recommended PMPM</v>
          </cell>
        </row>
        <row r="134">
          <cell r="A134" t="str">
            <v>MINIMUM PREMIUM</v>
          </cell>
          <cell r="B134" t="str">
            <v>Medical</v>
          </cell>
          <cell r="D134" t="str">
            <v>Drug</v>
          </cell>
          <cell r="F134" t="str">
            <v>Medical</v>
          </cell>
          <cell r="H134" t="str">
            <v>Drug</v>
          </cell>
          <cell r="J134" t="str">
            <v>Medical</v>
          </cell>
          <cell r="L134" t="str">
            <v>Drug</v>
          </cell>
          <cell r="N134" t="str">
            <v>Medical</v>
          </cell>
          <cell r="P134" t="str">
            <v>Drug</v>
          </cell>
          <cell r="R134" t="str">
            <v>Medical</v>
          </cell>
          <cell r="T134" t="str">
            <v>Drug</v>
          </cell>
          <cell r="X134" t="str">
            <v>Drug</v>
          </cell>
          <cell r="Z134" t="str">
            <v>Medical</v>
          </cell>
          <cell r="AB134" t="str">
            <v>Drug</v>
          </cell>
          <cell r="AD134" t="str">
            <v>Medical</v>
          </cell>
          <cell r="AF134" t="str">
            <v>Drug</v>
          </cell>
          <cell r="AI134" t="str">
            <v>Drug</v>
          </cell>
          <cell r="AK134" t="str">
            <v>Med</v>
          </cell>
          <cell r="AM134" t="str">
            <v>Total</v>
          </cell>
          <cell r="AN134" t="str">
            <v>Drug</v>
          </cell>
          <cell r="AO134" t="str">
            <v>Med</v>
          </cell>
          <cell r="AP134" t="str">
            <v>Total</v>
          </cell>
          <cell r="AQ134" t="str">
            <v>Drug</v>
          </cell>
          <cell r="AR134" t="str">
            <v>Med</v>
          </cell>
          <cell r="AS134" t="str">
            <v>Total</v>
          </cell>
          <cell r="AT134" t="str">
            <v>Drug</v>
          </cell>
          <cell r="AU134" t="str">
            <v>Med</v>
          </cell>
          <cell r="AV134" t="str">
            <v>Total</v>
          </cell>
          <cell r="BG134">
            <v>0</v>
          </cell>
        </row>
        <row r="135">
          <cell r="A135" t="str">
            <v>Attachment Point</v>
          </cell>
          <cell r="B135">
            <v>0</v>
          </cell>
          <cell r="C135">
            <v>0</v>
          </cell>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K135">
            <v>0</v>
          </cell>
          <cell r="AM135">
            <v>0</v>
          </cell>
          <cell r="AN135">
            <v>0</v>
          </cell>
          <cell r="AO135">
            <v>0</v>
          </cell>
          <cell r="AP135">
            <v>0</v>
          </cell>
          <cell r="AQ135">
            <v>0</v>
          </cell>
          <cell r="AR135">
            <v>0</v>
          </cell>
          <cell r="AS135">
            <v>0</v>
          </cell>
          <cell r="AT135">
            <v>0</v>
          </cell>
          <cell r="AU135">
            <v>0</v>
          </cell>
          <cell r="AV135">
            <v>0</v>
          </cell>
          <cell r="BE135">
            <v>0</v>
          </cell>
          <cell r="BG135">
            <v>0</v>
          </cell>
        </row>
        <row r="136">
          <cell r="A136" t="str">
            <v>Maximum Projected Expense</v>
          </cell>
          <cell r="B136">
            <v>0</v>
          </cell>
          <cell r="D136">
            <v>0</v>
          </cell>
          <cell r="F136">
            <v>0</v>
          </cell>
          <cell r="H136">
            <v>0</v>
          </cell>
          <cell r="J136">
            <v>0</v>
          </cell>
          <cell r="L136">
            <v>0</v>
          </cell>
          <cell r="N136">
            <v>0</v>
          </cell>
          <cell r="P136">
            <v>0</v>
          </cell>
          <cell r="R136">
            <v>0</v>
          </cell>
          <cell r="T136">
            <v>0</v>
          </cell>
          <cell r="V136">
            <v>0</v>
          </cell>
          <cell r="X136">
            <v>0</v>
          </cell>
          <cell r="Z136">
            <v>0</v>
          </cell>
          <cell r="AB136">
            <v>0</v>
          </cell>
          <cell r="AD136">
            <v>0</v>
          </cell>
          <cell r="AF136">
            <v>0</v>
          </cell>
          <cell r="AH136">
            <v>0</v>
          </cell>
          <cell r="AI136">
            <v>0</v>
          </cell>
          <cell r="AK136">
            <v>0</v>
          </cell>
          <cell r="AM136">
            <v>0</v>
          </cell>
          <cell r="AN136">
            <v>0</v>
          </cell>
          <cell r="AO136">
            <v>0</v>
          </cell>
          <cell r="AP136">
            <v>0</v>
          </cell>
          <cell r="AQ136">
            <v>0</v>
          </cell>
          <cell r="AR136">
            <v>0</v>
          </cell>
          <cell r="AS136">
            <v>0</v>
          </cell>
          <cell r="AT136">
            <v>0</v>
          </cell>
          <cell r="AU136">
            <v>0</v>
          </cell>
          <cell r="AV136">
            <v>0</v>
          </cell>
          <cell r="BE136">
            <v>0</v>
          </cell>
          <cell r="BG136">
            <v>0</v>
          </cell>
        </row>
        <row r="137">
          <cell r="A137" t="str">
            <v>Maximum Expense Increase</v>
          </cell>
          <cell r="AH137">
            <v>0</v>
          </cell>
          <cell r="BG137">
            <v>0</v>
          </cell>
        </row>
        <row r="138">
          <cell r="A138" t="str">
            <v>AGGREGATE  STOP LOSS</v>
          </cell>
          <cell r="B138" t="str">
            <v>Medical</v>
          </cell>
          <cell r="D138" t="str">
            <v>Drug</v>
          </cell>
          <cell r="F138" t="str">
            <v>Medical</v>
          </cell>
          <cell r="H138" t="str">
            <v>Drug</v>
          </cell>
          <cell r="J138" t="str">
            <v>Medical</v>
          </cell>
          <cell r="L138" t="str">
            <v>Drug</v>
          </cell>
          <cell r="N138" t="str">
            <v>Medical</v>
          </cell>
          <cell r="P138" t="str">
            <v>Drug</v>
          </cell>
          <cell r="R138" t="str">
            <v>Medical</v>
          </cell>
          <cell r="T138" t="str">
            <v>Drug</v>
          </cell>
          <cell r="V138" t="str">
            <v>Medical</v>
          </cell>
          <cell r="X138" t="str">
            <v>Drug</v>
          </cell>
          <cell r="Z138" t="str">
            <v>Medical</v>
          </cell>
          <cell r="AB138" t="str">
            <v>Drug</v>
          </cell>
          <cell r="AD138" t="str">
            <v>Medical</v>
          </cell>
          <cell r="AF138" t="str">
            <v>Drug</v>
          </cell>
          <cell r="AI138" t="str">
            <v>Drug</v>
          </cell>
          <cell r="AK138" t="str">
            <v>Med</v>
          </cell>
          <cell r="AM138" t="str">
            <v>Total</v>
          </cell>
          <cell r="AN138" t="str">
            <v>Drug</v>
          </cell>
          <cell r="AO138" t="str">
            <v>Med</v>
          </cell>
          <cell r="AP138" t="str">
            <v>Total</v>
          </cell>
          <cell r="AQ138" t="str">
            <v>Drug</v>
          </cell>
          <cell r="AR138" t="str">
            <v>Med</v>
          </cell>
          <cell r="AS138" t="str">
            <v>Total</v>
          </cell>
          <cell r="AT138" t="str">
            <v>Drug</v>
          </cell>
          <cell r="AU138" t="str">
            <v>Med</v>
          </cell>
          <cell r="AV138" t="str">
            <v>Total</v>
          </cell>
          <cell r="BG138">
            <v>0</v>
          </cell>
        </row>
        <row r="139">
          <cell r="A139" t="str">
            <v>Claims Fluctuation</v>
          </cell>
          <cell r="B139">
            <v>0</v>
          </cell>
          <cell r="C139">
            <v>0</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K139">
            <v>0</v>
          </cell>
          <cell r="AM139">
            <v>0</v>
          </cell>
          <cell r="AN139">
            <v>0</v>
          </cell>
          <cell r="AO139">
            <v>0</v>
          </cell>
          <cell r="AP139">
            <v>0</v>
          </cell>
          <cell r="AQ139">
            <v>0</v>
          </cell>
          <cell r="AR139">
            <v>0</v>
          </cell>
          <cell r="AS139">
            <v>0</v>
          </cell>
          <cell r="AT139">
            <v>0</v>
          </cell>
          <cell r="AU139">
            <v>0</v>
          </cell>
          <cell r="AV139">
            <v>0</v>
          </cell>
          <cell r="BE139">
            <v>0</v>
          </cell>
          <cell r="BG139">
            <v>0</v>
          </cell>
        </row>
        <row r="140">
          <cell r="A140" t="str">
            <v>Total Maximum Expected Expenses</v>
          </cell>
          <cell r="B140">
            <v>0</v>
          </cell>
          <cell r="D140">
            <v>0</v>
          </cell>
          <cell r="F140">
            <v>0</v>
          </cell>
          <cell r="H140">
            <v>0</v>
          </cell>
          <cell r="J140">
            <v>0</v>
          </cell>
          <cell r="L140">
            <v>0</v>
          </cell>
          <cell r="N140">
            <v>0</v>
          </cell>
          <cell r="P140">
            <v>0</v>
          </cell>
          <cell r="R140">
            <v>0</v>
          </cell>
          <cell r="T140">
            <v>0</v>
          </cell>
          <cell r="V140">
            <v>0</v>
          </cell>
          <cell r="X140">
            <v>0</v>
          </cell>
          <cell r="Z140">
            <v>0</v>
          </cell>
          <cell r="AB140">
            <v>0</v>
          </cell>
          <cell r="AD140">
            <v>0</v>
          </cell>
          <cell r="AF140">
            <v>0</v>
          </cell>
          <cell r="AH140">
            <v>0</v>
          </cell>
          <cell r="AI140">
            <v>0</v>
          </cell>
          <cell r="AK140">
            <v>0</v>
          </cell>
          <cell r="AM140">
            <v>0</v>
          </cell>
          <cell r="AN140">
            <v>0</v>
          </cell>
          <cell r="AO140">
            <v>0</v>
          </cell>
          <cell r="AP140">
            <v>0</v>
          </cell>
          <cell r="AQ140">
            <v>0</v>
          </cell>
          <cell r="AR140">
            <v>0</v>
          </cell>
          <cell r="AS140">
            <v>0</v>
          </cell>
          <cell r="AT140">
            <v>0</v>
          </cell>
          <cell r="AU140">
            <v>0</v>
          </cell>
          <cell r="AV140">
            <v>0</v>
          </cell>
          <cell r="BE140">
            <v>0</v>
          </cell>
          <cell r="BG140">
            <v>0</v>
          </cell>
        </row>
        <row r="141">
          <cell r="A141" t="str">
            <v>Claims + Fluctuation</v>
          </cell>
          <cell r="B141">
            <v>0</v>
          </cell>
          <cell r="D141">
            <v>0</v>
          </cell>
          <cell r="F141">
            <v>0</v>
          </cell>
          <cell r="H141">
            <v>0</v>
          </cell>
          <cell r="J141">
            <v>0</v>
          </cell>
          <cell r="L141">
            <v>0</v>
          </cell>
          <cell r="N141">
            <v>0</v>
          </cell>
          <cell r="P141">
            <v>0</v>
          </cell>
          <cell r="R141">
            <v>0</v>
          </cell>
          <cell r="T141">
            <v>0</v>
          </cell>
          <cell r="V141">
            <v>0</v>
          </cell>
          <cell r="X141">
            <v>0</v>
          </cell>
          <cell r="Z141">
            <v>0</v>
          </cell>
          <cell r="AB141">
            <v>0</v>
          </cell>
          <cell r="AD141">
            <v>0</v>
          </cell>
          <cell r="AF141">
            <v>0</v>
          </cell>
          <cell r="AH141">
            <v>0</v>
          </cell>
          <cell r="AI141">
            <v>0</v>
          </cell>
          <cell r="AK141">
            <v>0</v>
          </cell>
          <cell r="AM141">
            <v>0</v>
          </cell>
          <cell r="AN141">
            <v>0</v>
          </cell>
          <cell r="AO141">
            <v>0</v>
          </cell>
          <cell r="AP141">
            <v>0</v>
          </cell>
          <cell r="AQ141">
            <v>0</v>
          </cell>
          <cell r="AR141">
            <v>0</v>
          </cell>
          <cell r="AS141">
            <v>0</v>
          </cell>
          <cell r="AT141">
            <v>0</v>
          </cell>
          <cell r="AU141">
            <v>0</v>
          </cell>
          <cell r="AV141">
            <v>0</v>
          </cell>
          <cell r="BE141">
            <v>0</v>
          </cell>
          <cell r="BG141">
            <v>0</v>
          </cell>
        </row>
        <row r="142">
          <cell r="A142" t="str">
            <v>Trigger as a % of current premium</v>
          </cell>
          <cell r="AH142">
            <v>0</v>
          </cell>
          <cell r="BE142">
            <v>0</v>
          </cell>
          <cell r="BG142">
            <v>0</v>
          </cell>
        </row>
        <row r="143">
          <cell r="A143" t="str">
            <v>Claims Trigger Rate</v>
          </cell>
          <cell r="B143">
            <v>0</v>
          </cell>
          <cell r="D143">
            <v>0</v>
          </cell>
          <cell r="F143">
            <v>0</v>
          </cell>
          <cell r="H143">
            <v>0</v>
          </cell>
          <cell r="J143">
            <v>0</v>
          </cell>
          <cell r="L143">
            <v>0</v>
          </cell>
          <cell r="N143">
            <v>0</v>
          </cell>
          <cell r="P143">
            <v>0</v>
          </cell>
          <cell r="R143">
            <v>0</v>
          </cell>
          <cell r="T143">
            <v>0</v>
          </cell>
          <cell r="V143">
            <v>0</v>
          </cell>
          <cell r="X143">
            <v>0</v>
          </cell>
          <cell r="Z143">
            <v>0</v>
          </cell>
          <cell r="AB143">
            <v>0</v>
          </cell>
          <cell r="AD143">
            <v>0</v>
          </cell>
          <cell r="AF143">
            <v>0</v>
          </cell>
          <cell r="AH143">
            <v>0</v>
          </cell>
          <cell r="BG143">
            <v>0</v>
          </cell>
        </row>
        <row r="144">
          <cell r="A144" t="str">
            <v>IBNR Calculation</v>
          </cell>
          <cell r="B144" t="str">
            <v>Medical</v>
          </cell>
          <cell r="D144" t="str">
            <v>Drug</v>
          </cell>
          <cell r="F144" t="str">
            <v>Medical</v>
          </cell>
          <cell r="H144" t="str">
            <v>Drug</v>
          </cell>
          <cell r="J144" t="str">
            <v>Medical</v>
          </cell>
          <cell r="L144" t="str">
            <v>Drug</v>
          </cell>
          <cell r="N144" t="str">
            <v>Medical</v>
          </cell>
          <cell r="P144" t="str">
            <v>Drug</v>
          </cell>
          <cell r="R144" t="str">
            <v>Medical</v>
          </cell>
          <cell r="T144" t="str">
            <v>Drug</v>
          </cell>
          <cell r="V144" t="str">
            <v>Medical</v>
          </cell>
          <cell r="X144" t="str">
            <v>Drug</v>
          </cell>
          <cell r="Z144" t="str">
            <v>Medical</v>
          </cell>
          <cell r="AB144" t="str">
            <v>Drug</v>
          </cell>
          <cell r="AD144" t="str">
            <v>Medical</v>
          </cell>
          <cell r="AF144" t="str">
            <v>Drug</v>
          </cell>
          <cell r="BG144">
            <v>0</v>
          </cell>
        </row>
        <row r="145">
          <cell r="A145" t="str">
            <v>Projected Claims</v>
          </cell>
          <cell r="B145">
            <v>0</v>
          </cell>
          <cell r="D145">
            <v>0</v>
          </cell>
          <cell r="F145">
            <v>0</v>
          </cell>
          <cell r="H145">
            <v>0</v>
          </cell>
          <cell r="J145">
            <v>0</v>
          </cell>
          <cell r="L145">
            <v>0</v>
          </cell>
          <cell r="N145">
            <v>0</v>
          </cell>
          <cell r="P145">
            <v>0</v>
          </cell>
          <cell r="R145">
            <v>0</v>
          </cell>
          <cell r="T145">
            <v>0</v>
          </cell>
          <cell r="V145">
            <v>0</v>
          </cell>
          <cell r="X145">
            <v>0</v>
          </cell>
          <cell r="Z145">
            <v>0</v>
          </cell>
          <cell r="AB145">
            <v>0</v>
          </cell>
          <cell r="AD145">
            <v>0</v>
          </cell>
          <cell r="AF145">
            <v>0</v>
          </cell>
          <cell r="AH145">
            <v>0</v>
          </cell>
          <cell r="BG145">
            <v>0</v>
          </cell>
        </row>
        <row r="146">
          <cell r="A146" t="str">
            <v xml:space="preserve"> X___%  IBNR Factor</v>
          </cell>
          <cell r="B146">
            <v>0</v>
          </cell>
          <cell r="D146">
            <v>0</v>
          </cell>
          <cell r="F146">
            <v>0</v>
          </cell>
          <cell r="H146">
            <v>0</v>
          </cell>
          <cell r="J146">
            <v>0</v>
          </cell>
          <cell r="L146">
            <v>0</v>
          </cell>
          <cell r="N146">
            <v>0</v>
          </cell>
          <cell r="P146">
            <v>0</v>
          </cell>
          <cell r="R146">
            <v>0</v>
          </cell>
          <cell r="T146">
            <v>0</v>
          </cell>
          <cell r="V146">
            <v>0</v>
          </cell>
          <cell r="X146">
            <v>0</v>
          </cell>
          <cell r="Z146">
            <v>0</v>
          </cell>
          <cell r="AB146">
            <v>0</v>
          </cell>
          <cell r="AD146">
            <v>0</v>
          </cell>
          <cell r="AF146">
            <v>0</v>
          </cell>
          <cell r="AH146" t="str">
            <v xml:space="preserve"> </v>
          </cell>
        </row>
        <row r="147">
          <cell r="A147" t="str">
            <v>IBNR @ End of renewal contract</v>
          </cell>
          <cell r="B147">
            <v>0</v>
          </cell>
          <cell r="D147">
            <v>0</v>
          </cell>
          <cell r="F147">
            <v>0</v>
          </cell>
          <cell r="H147">
            <v>0</v>
          </cell>
          <cell r="J147">
            <v>0</v>
          </cell>
          <cell r="L147">
            <v>0</v>
          </cell>
          <cell r="N147">
            <v>0</v>
          </cell>
          <cell r="P147">
            <v>0</v>
          </cell>
          <cell r="R147">
            <v>0</v>
          </cell>
          <cell r="T147">
            <v>0</v>
          </cell>
          <cell r="V147">
            <v>0</v>
          </cell>
          <cell r="X147">
            <v>0</v>
          </cell>
          <cell r="Z147">
            <v>0</v>
          </cell>
          <cell r="AB147">
            <v>0</v>
          </cell>
          <cell r="AD147">
            <v>0</v>
          </cell>
          <cell r="AF147">
            <v>0</v>
          </cell>
          <cell r="AH147">
            <v>0</v>
          </cell>
          <cell r="BG147">
            <v>0</v>
          </cell>
        </row>
        <row r="148">
          <cell r="A148" t="str">
            <v>IBNR @ End of current contract</v>
          </cell>
          <cell r="B148">
            <v>0</v>
          </cell>
          <cell r="D148">
            <v>0</v>
          </cell>
          <cell r="F148">
            <v>0</v>
          </cell>
          <cell r="H148">
            <v>0</v>
          </cell>
          <cell r="J148">
            <v>0</v>
          </cell>
          <cell r="L148">
            <v>0</v>
          </cell>
          <cell r="N148">
            <v>0</v>
          </cell>
          <cell r="P148">
            <v>0</v>
          </cell>
          <cell r="R148">
            <v>0</v>
          </cell>
          <cell r="T148">
            <v>0</v>
          </cell>
          <cell r="V148">
            <v>0</v>
          </cell>
          <cell r="X148">
            <v>0</v>
          </cell>
          <cell r="Z148">
            <v>0</v>
          </cell>
          <cell r="AB148">
            <v>0</v>
          </cell>
          <cell r="AD148">
            <v>0</v>
          </cell>
          <cell r="AF148">
            <v>0</v>
          </cell>
          <cell r="AH148">
            <v>0</v>
          </cell>
          <cell r="BG148">
            <v>0</v>
          </cell>
        </row>
        <row r="149">
          <cell r="A149" t="str">
            <v xml:space="preserve">IBNR CAP </v>
          </cell>
          <cell r="B149" t="str">
            <v>Medical</v>
          </cell>
          <cell r="D149" t="str">
            <v>Drug</v>
          </cell>
          <cell r="F149" t="str">
            <v>Medical</v>
          </cell>
          <cell r="H149" t="str">
            <v>Drug</v>
          </cell>
          <cell r="J149" t="str">
            <v>Medical</v>
          </cell>
          <cell r="L149" t="str">
            <v>Drug</v>
          </cell>
          <cell r="N149" t="str">
            <v>Medical</v>
          </cell>
          <cell r="P149" t="str">
            <v>Drug</v>
          </cell>
          <cell r="R149" t="str">
            <v>Medical</v>
          </cell>
          <cell r="T149" t="str">
            <v>Drug</v>
          </cell>
          <cell r="V149" t="str">
            <v>Medical</v>
          </cell>
          <cell r="X149" t="str">
            <v>Drug</v>
          </cell>
          <cell r="Z149" t="str">
            <v>Medical</v>
          </cell>
          <cell r="AB149" t="str">
            <v>Drug</v>
          </cell>
          <cell r="AD149" t="str">
            <v>Medical</v>
          </cell>
          <cell r="AF149" t="str">
            <v>Drug</v>
          </cell>
          <cell r="BG149">
            <v>0</v>
          </cell>
        </row>
        <row r="150">
          <cell r="A150" t="str">
            <v>IBNR% of max Liability Rates</v>
          </cell>
          <cell r="B150">
            <v>0</v>
          </cell>
          <cell r="D150">
            <v>0</v>
          </cell>
          <cell r="F150">
            <v>0</v>
          </cell>
          <cell r="H150">
            <v>0</v>
          </cell>
          <cell r="J150">
            <v>0</v>
          </cell>
          <cell r="L150">
            <v>0</v>
          </cell>
          <cell r="N150">
            <v>0</v>
          </cell>
          <cell r="P150">
            <v>0</v>
          </cell>
          <cell r="R150">
            <v>0</v>
          </cell>
          <cell r="T150">
            <v>0</v>
          </cell>
          <cell r="V150">
            <v>0</v>
          </cell>
          <cell r="X150">
            <v>0</v>
          </cell>
          <cell r="Z150">
            <v>0</v>
          </cell>
          <cell r="AB150">
            <v>0</v>
          </cell>
          <cell r="AD150">
            <v>0</v>
          </cell>
          <cell r="AF150">
            <v>0</v>
          </cell>
          <cell r="BG150">
            <v>0</v>
          </cell>
        </row>
        <row r="151">
          <cell r="A151" t="str">
            <v>Wire/ACH Transfers</v>
          </cell>
          <cell r="B151" t="str">
            <v>Calculations are based on mature year, if first year, there is no payment the first 2 months.</v>
          </cell>
          <cell r="BG151">
            <v>0</v>
          </cell>
        </row>
        <row r="152">
          <cell r="A152" t="str">
            <v>100%, Weekly</v>
          </cell>
          <cell r="B152" t="str">
            <v>Use Weekly:</v>
          </cell>
          <cell r="C152" t="str">
            <v>N</v>
          </cell>
          <cell r="AG152">
            <v>0</v>
          </cell>
          <cell r="AH152">
            <v>0</v>
          </cell>
          <cell r="BG152">
            <v>0</v>
          </cell>
        </row>
        <row r="153">
          <cell r="A153" t="str">
            <v>100%, Monthly</v>
          </cell>
          <cell r="B153" t="str">
            <v>Use Monthly:</v>
          </cell>
          <cell r="C153" t="str">
            <v>N</v>
          </cell>
          <cell r="AG153">
            <v>0</v>
          </cell>
          <cell r="AH153">
            <v>0</v>
          </cell>
          <cell r="BG153">
            <v>0</v>
          </cell>
        </row>
        <row r="154">
          <cell r="A154" t="str">
            <v>Calcs End</v>
          </cell>
        </row>
        <row r="155">
          <cell r="A155" t="str">
            <v>National Accounts</v>
          </cell>
        </row>
        <row r="156">
          <cell r="A156" t="str">
            <v>General</v>
          </cell>
        </row>
        <row r="157">
          <cell r="A157" t="str">
            <v>Fund</v>
          </cell>
          <cell r="B157" t="str">
            <v>Fully Insured Funding</v>
          </cell>
        </row>
        <row r="158">
          <cell r="A158" t="str">
            <v>Fund Code</v>
          </cell>
          <cell r="B158" t="str">
            <v>FI</v>
          </cell>
        </row>
        <row r="159">
          <cell r="A159" t="str">
            <v>Version</v>
          </cell>
          <cell r="B159" t="str">
            <v>A</v>
          </cell>
        </row>
        <row r="160">
          <cell r="A160" t="str">
            <v>State</v>
          </cell>
          <cell r="B160" t="str">
            <v>VA</v>
          </cell>
        </row>
        <row r="161">
          <cell r="A161" t="str">
            <v>Number of Options</v>
          </cell>
          <cell r="B161">
            <v>1</v>
          </cell>
        </row>
        <row r="162">
          <cell r="A162" t="str">
            <v>Account Number</v>
          </cell>
          <cell r="B162">
            <v>12345</v>
          </cell>
        </row>
        <row r="163">
          <cell r="A163" t="str">
            <v>Current Review Period End</v>
          </cell>
          <cell r="B163">
            <v>40209</v>
          </cell>
        </row>
        <row r="164">
          <cell r="A164" t="str">
            <v>Current Review Period BEG</v>
          </cell>
          <cell r="B164">
            <v>39845</v>
          </cell>
        </row>
        <row r="165">
          <cell r="A165" t="str">
            <v>PriorReview Period End</v>
          </cell>
          <cell r="B165">
            <v>39844</v>
          </cell>
        </row>
        <row r="166">
          <cell r="A166" t="str">
            <v>PriorReview Period BEG</v>
          </cell>
          <cell r="B166">
            <v>39479</v>
          </cell>
        </row>
        <row r="167">
          <cell r="A167" t="str">
            <v>Contract Effective</v>
          </cell>
          <cell r="B167">
            <v>40299</v>
          </cell>
        </row>
        <row r="168">
          <cell r="A168" t="str">
            <v>Rates</v>
          </cell>
          <cell r="B168" t="str">
            <v>Expected</v>
          </cell>
          <cell r="C168" t="str">
            <v>Max</v>
          </cell>
          <cell r="F168" t="str">
            <v>Expected</v>
          </cell>
          <cell r="G168" t="str">
            <v>Max</v>
          </cell>
          <cell r="J168" t="str">
            <v>Expected</v>
          </cell>
          <cell r="K168" t="str">
            <v>Max</v>
          </cell>
          <cell r="N168" t="str">
            <v>Expected</v>
          </cell>
          <cell r="O168" t="str">
            <v>Max</v>
          </cell>
          <cell r="R168" t="str">
            <v>Expected</v>
          </cell>
          <cell r="S168" t="str">
            <v>Max</v>
          </cell>
          <cell r="V168" t="str">
            <v>Expected</v>
          </cell>
          <cell r="W168" t="str">
            <v>Max</v>
          </cell>
          <cell r="Z168" t="str">
            <v>Expected</v>
          </cell>
          <cell r="AA168" t="str">
            <v>Max</v>
          </cell>
          <cell r="AD168" t="str">
            <v>Expected</v>
          </cell>
          <cell r="AE168" t="str">
            <v>Max</v>
          </cell>
        </row>
        <row r="169">
          <cell r="A169" t="str">
            <v>GATier</v>
          </cell>
        </row>
        <row r="170">
          <cell r="A170" t="str">
            <v>Employee</v>
          </cell>
          <cell r="B170">
            <v>0</v>
          </cell>
          <cell r="C170">
            <v>0</v>
          </cell>
          <cell r="F170">
            <v>0</v>
          </cell>
          <cell r="G170">
            <v>0</v>
          </cell>
          <cell r="J170">
            <v>0</v>
          </cell>
          <cell r="K170">
            <v>0</v>
          </cell>
          <cell r="N170">
            <v>0</v>
          </cell>
          <cell r="O170">
            <v>0</v>
          </cell>
          <cell r="R170">
            <v>0</v>
          </cell>
          <cell r="S170">
            <v>0</v>
          </cell>
          <cell r="V170">
            <v>0</v>
          </cell>
          <cell r="W170">
            <v>0</v>
          </cell>
          <cell r="Z170">
            <v>0</v>
          </cell>
          <cell r="AA170">
            <v>0</v>
          </cell>
          <cell r="AD170">
            <v>0</v>
          </cell>
          <cell r="AE170">
            <v>0</v>
          </cell>
        </row>
        <row r="171">
          <cell r="A171" t="str">
            <v>EE/Child</v>
          </cell>
          <cell r="B171">
            <v>0</v>
          </cell>
          <cell r="C171">
            <v>0</v>
          </cell>
          <cell r="F171">
            <v>0</v>
          </cell>
          <cell r="G171">
            <v>0</v>
          </cell>
          <cell r="J171">
            <v>0</v>
          </cell>
          <cell r="K171">
            <v>0</v>
          </cell>
          <cell r="N171">
            <v>0</v>
          </cell>
          <cell r="O171">
            <v>0</v>
          </cell>
          <cell r="R171">
            <v>0</v>
          </cell>
          <cell r="S171">
            <v>0</v>
          </cell>
          <cell r="V171">
            <v>0</v>
          </cell>
          <cell r="W171">
            <v>0</v>
          </cell>
          <cell r="Z171">
            <v>0</v>
          </cell>
          <cell r="AA171">
            <v>0</v>
          </cell>
          <cell r="AD171">
            <v>0</v>
          </cell>
          <cell r="AE171">
            <v>0</v>
          </cell>
        </row>
        <row r="172">
          <cell r="A172" t="str">
            <v>EE/Spouse/One - Georgia</v>
          </cell>
          <cell r="B172">
            <v>0</v>
          </cell>
          <cell r="C172">
            <v>0</v>
          </cell>
          <cell r="F172">
            <v>0</v>
          </cell>
          <cell r="G172">
            <v>0</v>
          </cell>
          <cell r="J172">
            <v>0</v>
          </cell>
          <cell r="K172">
            <v>0</v>
          </cell>
          <cell r="N172">
            <v>0</v>
          </cell>
          <cell r="O172">
            <v>0</v>
          </cell>
          <cell r="R172">
            <v>0</v>
          </cell>
          <cell r="S172">
            <v>0</v>
          </cell>
          <cell r="V172">
            <v>0</v>
          </cell>
          <cell r="W172">
            <v>0</v>
          </cell>
          <cell r="Z172">
            <v>0</v>
          </cell>
          <cell r="AA172">
            <v>0</v>
          </cell>
          <cell r="AD172">
            <v>0</v>
          </cell>
          <cell r="AE172">
            <v>0</v>
          </cell>
        </row>
        <row r="173">
          <cell r="A173" t="str">
            <v>EE/Children</v>
          </cell>
          <cell r="B173">
            <v>0</v>
          </cell>
          <cell r="C173">
            <v>0</v>
          </cell>
          <cell r="F173">
            <v>0</v>
          </cell>
          <cell r="G173">
            <v>0</v>
          </cell>
          <cell r="J173">
            <v>0</v>
          </cell>
          <cell r="K173">
            <v>0</v>
          </cell>
          <cell r="N173">
            <v>0</v>
          </cell>
          <cell r="O173">
            <v>0</v>
          </cell>
          <cell r="R173">
            <v>0</v>
          </cell>
          <cell r="S173">
            <v>0</v>
          </cell>
          <cell r="V173">
            <v>0</v>
          </cell>
          <cell r="W173">
            <v>0</v>
          </cell>
          <cell r="Z173">
            <v>0</v>
          </cell>
          <cell r="AA173">
            <v>0</v>
          </cell>
          <cell r="AD173">
            <v>0</v>
          </cell>
          <cell r="AE173">
            <v>0</v>
          </cell>
        </row>
        <row r="174">
          <cell r="A174" t="str">
            <v>EE/Spouse</v>
          </cell>
          <cell r="B174">
            <v>0</v>
          </cell>
          <cell r="C174">
            <v>0</v>
          </cell>
          <cell r="F174">
            <v>0</v>
          </cell>
          <cell r="G174">
            <v>0</v>
          </cell>
          <cell r="J174">
            <v>0</v>
          </cell>
          <cell r="K174">
            <v>0</v>
          </cell>
          <cell r="N174">
            <v>0</v>
          </cell>
          <cell r="O174">
            <v>0</v>
          </cell>
          <cell r="R174">
            <v>0</v>
          </cell>
          <cell r="S174">
            <v>0</v>
          </cell>
          <cell r="V174">
            <v>0</v>
          </cell>
          <cell r="W174">
            <v>0</v>
          </cell>
          <cell r="Z174">
            <v>0</v>
          </cell>
          <cell r="AA174">
            <v>0</v>
          </cell>
          <cell r="AD174">
            <v>0</v>
          </cell>
          <cell r="AE174">
            <v>0</v>
          </cell>
        </row>
        <row r="175">
          <cell r="A175" t="str">
            <v>EE/Family</v>
          </cell>
          <cell r="B175">
            <v>0</v>
          </cell>
          <cell r="C175">
            <v>0</v>
          </cell>
          <cell r="F175">
            <v>0</v>
          </cell>
          <cell r="G175">
            <v>0</v>
          </cell>
          <cell r="J175">
            <v>0</v>
          </cell>
          <cell r="K175">
            <v>0</v>
          </cell>
          <cell r="N175">
            <v>0</v>
          </cell>
          <cell r="O175">
            <v>0</v>
          </cell>
          <cell r="R175">
            <v>0</v>
          </cell>
          <cell r="S175">
            <v>0</v>
          </cell>
          <cell r="V175">
            <v>0</v>
          </cell>
          <cell r="W175">
            <v>0</v>
          </cell>
          <cell r="Z175">
            <v>0</v>
          </cell>
          <cell r="AA175">
            <v>0</v>
          </cell>
          <cell r="AD175">
            <v>0</v>
          </cell>
          <cell r="AE175">
            <v>0</v>
          </cell>
        </row>
        <row r="176">
          <cell r="A176" t="str">
            <v>Carve out</v>
          </cell>
          <cell r="B176">
            <v>0</v>
          </cell>
          <cell r="C176">
            <v>0</v>
          </cell>
          <cell r="F176">
            <v>0</v>
          </cell>
          <cell r="G176">
            <v>0</v>
          </cell>
          <cell r="J176">
            <v>0</v>
          </cell>
          <cell r="K176">
            <v>0</v>
          </cell>
          <cell r="N176">
            <v>0</v>
          </cell>
          <cell r="O176">
            <v>0</v>
          </cell>
          <cell r="R176">
            <v>0</v>
          </cell>
          <cell r="S176">
            <v>0</v>
          </cell>
          <cell r="V176">
            <v>0</v>
          </cell>
          <cell r="W176">
            <v>0</v>
          </cell>
          <cell r="Z176">
            <v>0</v>
          </cell>
          <cell r="AA176">
            <v>0</v>
          </cell>
          <cell r="AD176">
            <v>0</v>
          </cell>
          <cell r="AE176">
            <v>0</v>
          </cell>
        </row>
        <row r="177">
          <cell r="A177" t="str">
            <v>Total Admin &amp; Naf</v>
          </cell>
          <cell r="B177">
            <v>0</v>
          </cell>
        </row>
        <row r="178">
          <cell r="A178" t="str">
            <v>HDHP"S</v>
          </cell>
          <cell r="B178">
            <v>0</v>
          </cell>
        </row>
        <row r="179">
          <cell r="A179" t="str">
            <v>Enrollment</v>
          </cell>
          <cell r="B179" t="str">
            <v>Current</v>
          </cell>
          <cell r="C179" t="str">
            <v>Prior</v>
          </cell>
        </row>
        <row r="180">
          <cell r="A180" t="str">
            <v>Lagged Medical</v>
          </cell>
          <cell r="B180">
            <v>0</v>
          </cell>
          <cell r="C180">
            <v>0</v>
          </cell>
          <cell r="F180">
            <v>0</v>
          </cell>
          <cell r="G180">
            <v>0</v>
          </cell>
          <cell r="J180">
            <v>0</v>
          </cell>
          <cell r="K180">
            <v>0</v>
          </cell>
          <cell r="N180">
            <v>0</v>
          </cell>
          <cell r="O180">
            <v>0</v>
          </cell>
          <cell r="R180">
            <v>0</v>
          </cell>
          <cell r="S180">
            <v>0</v>
          </cell>
          <cell r="V180">
            <v>0</v>
          </cell>
          <cell r="W180">
            <v>0</v>
          </cell>
          <cell r="Z180">
            <v>0</v>
          </cell>
          <cell r="AA180">
            <v>0</v>
          </cell>
          <cell r="AD180">
            <v>0</v>
          </cell>
          <cell r="AE180">
            <v>0</v>
          </cell>
        </row>
        <row r="181">
          <cell r="A181" t="str">
            <v>Lagged Drug</v>
          </cell>
          <cell r="B181">
            <v>0</v>
          </cell>
          <cell r="C181">
            <v>0</v>
          </cell>
          <cell r="F181">
            <v>0</v>
          </cell>
          <cell r="G181">
            <v>0</v>
          </cell>
          <cell r="J181">
            <v>0</v>
          </cell>
          <cell r="K181">
            <v>0</v>
          </cell>
          <cell r="N181">
            <v>0</v>
          </cell>
          <cell r="O181">
            <v>0</v>
          </cell>
          <cell r="R181">
            <v>0</v>
          </cell>
          <cell r="S181">
            <v>0</v>
          </cell>
          <cell r="V181">
            <v>0</v>
          </cell>
          <cell r="W181">
            <v>0</v>
          </cell>
          <cell r="Z181">
            <v>0</v>
          </cell>
          <cell r="AA181">
            <v>0</v>
          </cell>
          <cell r="AD181">
            <v>0</v>
          </cell>
          <cell r="AE181">
            <v>0</v>
          </cell>
        </row>
        <row r="182">
          <cell r="A182" t="str">
            <v>Current Review Period Contracts</v>
          </cell>
          <cell r="B182">
            <v>0</v>
          </cell>
          <cell r="C182">
            <v>0</v>
          </cell>
        </row>
        <row r="183">
          <cell r="A183" t="str">
            <v>Review Period Contracts Members</v>
          </cell>
          <cell r="B183">
            <v>0</v>
          </cell>
          <cell r="C183">
            <v>0</v>
          </cell>
        </row>
        <row r="184">
          <cell r="A184" t="str">
            <v>First Month Contracts</v>
          </cell>
          <cell r="B184">
            <v>0</v>
          </cell>
        </row>
        <row r="185">
          <cell r="A185" t="str">
            <v>Last Month Contracts</v>
          </cell>
          <cell r="B185">
            <v>0</v>
          </cell>
        </row>
        <row r="186">
          <cell r="A186" t="str">
            <v>First Month Members</v>
          </cell>
          <cell r="B186">
            <v>0</v>
          </cell>
        </row>
        <row r="187">
          <cell r="A187" t="str">
            <v>Last Month Members</v>
          </cell>
          <cell r="B187">
            <v>0</v>
          </cell>
        </row>
        <row r="188">
          <cell r="A188" t="str">
            <v>FEES (PCPM)</v>
          </cell>
          <cell r="B188" t="str">
            <v xml:space="preserve">Current </v>
          </cell>
          <cell r="D188" t="str">
            <v xml:space="preserve">Current </v>
          </cell>
          <cell r="E188" t="str">
            <v>Renewal</v>
          </cell>
          <cell r="F188" t="str">
            <v xml:space="preserve">Current </v>
          </cell>
          <cell r="J188" t="str">
            <v xml:space="preserve">Current </v>
          </cell>
          <cell r="N188" t="str">
            <v xml:space="preserve">Current </v>
          </cell>
          <cell r="R188" t="str">
            <v xml:space="preserve">Current </v>
          </cell>
          <cell r="V188" t="str">
            <v xml:space="preserve">Current </v>
          </cell>
          <cell r="Z188" t="str">
            <v xml:space="preserve">Current </v>
          </cell>
          <cell r="AD188" t="str">
            <v xml:space="preserve">Current </v>
          </cell>
        </row>
        <row r="189">
          <cell r="A189" t="str">
            <v xml:space="preserve">Medical Administration Fee </v>
          </cell>
          <cell r="B189">
            <v>0</v>
          </cell>
          <cell r="C189">
            <v>0</v>
          </cell>
          <cell r="F189">
            <v>0</v>
          </cell>
          <cell r="G189">
            <v>0</v>
          </cell>
          <cell r="J189">
            <v>0</v>
          </cell>
          <cell r="K189">
            <v>0</v>
          </cell>
          <cell r="N189">
            <v>0</v>
          </cell>
          <cell r="O189">
            <v>0</v>
          </cell>
          <cell r="R189">
            <v>0</v>
          </cell>
          <cell r="S189">
            <v>0</v>
          </cell>
          <cell r="V189">
            <v>0</v>
          </cell>
          <cell r="W189">
            <v>0</v>
          </cell>
          <cell r="Z189">
            <v>0</v>
          </cell>
          <cell r="AA189">
            <v>0</v>
          </cell>
          <cell r="AD189">
            <v>0</v>
          </cell>
          <cell r="AE189">
            <v>0</v>
          </cell>
          <cell r="AH189">
            <v>0</v>
          </cell>
          <cell r="AO189">
            <v>0</v>
          </cell>
          <cell r="AP189">
            <v>0</v>
          </cell>
          <cell r="AR189">
            <v>0</v>
          </cell>
          <cell r="AS189">
            <v>0</v>
          </cell>
          <cell r="AU189">
            <v>0</v>
          </cell>
          <cell r="AV189">
            <v>0</v>
          </cell>
        </row>
        <row r="190">
          <cell r="A190" t="str">
            <v>Network Access Fees</v>
          </cell>
          <cell r="B190">
            <v>0</v>
          </cell>
          <cell r="C190">
            <v>0</v>
          </cell>
          <cell r="F190">
            <v>0</v>
          </cell>
          <cell r="G190">
            <v>0</v>
          </cell>
          <cell r="J190">
            <v>0</v>
          </cell>
          <cell r="K190">
            <v>0</v>
          </cell>
          <cell r="N190">
            <v>0</v>
          </cell>
          <cell r="O190">
            <v>0</v>
          </cell>
          <cell r="R190">
            <v>0</v>
          </cell>
          <cell r="S190">
            <v>0</v>
          </cell>
          <cell r="V190">
            <v>0</v>
          </cell>
          <cell r="W190">
            <v>0</v>
          </cell>
          <cell r="Z190">
            <v>0</v>
          </cell>
          <cell r="AA190">
            <v>0</v>
          </cell>
          <cell r="AD190">
            <v>0</v>
          </cell>
          <cell r="AE190">
            <v>0</v>
          </cell>
          <cell r="AH190">
            <v>0</v>
          </cell>
          <cell r="AO190">
            <v>0</v>
          </cell>
          <cell r="AP190">
            <v>0</v>
          </cell>
          <cell r="AR190">
            <v>0</v>
          </cell>
          <cell r="AS190">
            <v>0</v>
          </cell>
          <cell r="AU190">
            <v>0</v>
          </cell>
          <cell r="AV190">
            <v>0</v>
          </cell>
        </row>
        <row r="191">
          <cell r="A191" t="str">
            <v xml:space="preserve">Drug Administration Fee </v>
          </cell>
          <cell r="B191">
            <v>0</v>
          </cell>
          <cell r="F191">
            <v>0</v>
          </cell>
          <cell r="J191">
            <v>0</v>
          </cell>
          <cell r="N191">
            <v>0</v>
          </cell>
          <cell r="R191">
            <v>0</v>
          </cell>
          <cell r="V191">
            <v>0</v>
          </cell>
          <cell r="Z191">
            <v>0</v>
          </cell>
          <cell r="AD191">
            <v>0</v>
          </cell>
          <cell r="AP191">
            <v>0</v>
          </cell>
        </row>
        <row r="192">
          <cell r="A192" t="str">
            <v>Drug Credit</v>
          </cell>
          <cell r="B192">
            <v>0</v>
          </cell>
          <cell r="C192">
            <v>0</v>
          </cell>
          <cell r="F192">
            <v>0</v>
          </cell>
          <cell r="G192">
            <v>0</v>
          </cell>
          <cell r="J192">
            <v>0</v>
          </cell>
          <cell r="K192">
            <v>0</v>
          </cell>
          <cell r="N192">
            <v>0</v>
          </cell>
          <cell r="O192">
            <v>0</v>
          </cell>
          <cell r="R192">
            <v>0</v>
          </cell>
          <cell r="S192">
            <v>0</v>
          </cell>
          <cell r="V192">
            <v>0</v>
          </cell>
          <cell r="W192">
            <v>0</v>
          </cell>
          <cell r="Z192">
            <v>0</v>
          </cell>
          <cell r="AA192">
            <v>0</v>
          </cell>
          <cell r="AD192">
            <v>0</v>
          </cell>
          <cell r="AE192">
            <v>0</v>
          </cell>
          <cell r="AH192">
            <v>0</v>
          </cell>
          <cell r="AO192">
            <v>0</v>
          </cell>
          <cell r="AP192">
            <v>0</v>
          </cell>
          <cell r="AR192">
            <v>0</v>
          </cell>
          <cell r="AS192">
            <v>0</v>
          </cell>
          <cell r="AU192">
            <v>0</v>
          </cell>
          <cell r="AV192">
            <v>0</v>
          </cell>
        </row>
        <row r="193">
          <cell r="A193" t="str">
            <v>Commission Percent</v>
          </cell>
          <cell r="B193">
            <v>0</v>
          </cell>
          <cell r="C193">
            <v>0</v>
          </cell>
          <cell r="F193">
            <v>0</v>
          </cell>
          <cell r="J193">
            <v>0</v>
          </cell>
          <cell r="N193">
            <v>0</v>
          </cell>
          <cell r="R193">
            <v>0</v>
          </cell>
          <cell r="V193">
            <v>0</v>
          </cell>
          <cell r="Z193">
            <v>0</v>
          </cell>
          <cell r="AD193">
            <v>0</v>
          </cell>
          <cell r="AH193">
            <v>0</v>
          </cell>
        </row>
        <row r="194">
          <cell r="A194" t="str">
            <v>Commission PCPM</v>
          </cell>
          <cell r="B194">
            <v>0</v>
          </cell>
          <cell r="C194">
            <v>0</v>
          </cell>
          <cell r="AH194">
            <v>0</v>
          </cell>
        </row>
        <row r="195">
          <cell r="A195" t="str">
            <v xml:space="preserve"> Specific Stop Loss</v>
          </cell>
          <cell r="B195">
            <v>0</v>
          </cell>
          <cell r="F195">
            <v>0</v>
          </cell>
          <cell r="J195">
            <v>0</v>
          </cell>
          <cell r="N195">
            <v>0</v>
          </cell>
          <cell r="R195">
            <v>0</v>
          </cell>
          <cell r="V195">
            <v>0</v>
          </cell>
          <cell r="Z195">
            <v>0</v>
          </cell>
          <cell r="AD195">
            <v>0</v>
          </cell>
          <cell r="AH195">
            <v>0</v>
          </cell>
        </row>
        <row r="196">
          <cell r="A196" t="str">
            <v>125% Aggregate Stop Loss</v>
          </cell>
          <cell r="B196">
            <v>0</v>
          </cell>
          <cell r="F196">
            <v>0</v>
          </cell>
          <cell r="J196">
            <v>0</v>
          </cell>
          <cell r="N196">
            <v>0</v>
          </cell>
          <cell r="R196">
            <v>0</v>
          </cell>
          <cell r="V196">
            <v>0</v>
          </cell>
          <cell r="Z196">
            <v>0</v>
          </cell>
          <cell r="AD196">
            <v>0</v>
          </cell>
          <cell r="AH196">
            <v>0</v>
          </cell>
        </row>
        <row r="197">
          <cell r="A197" t="str">
            <v>IBNR Fee</v>
          </cell>
          <cell r="B197">
            <v>0</v>
          </cell>
          <cell r="F197">
            <v>0</v>
          </cell>
          <cell r="J197">
            <v>0</v>
          </cell>
          <cell r="N197">
            <v>0</v>
          </cell>
          <cell r="R197">
            <v>0</v>
          </cell>
          <cell r="V197">
            <v>0</v>
          </cell>
          <cell r="Z197">
            <v>0</v>
          </cell>
          <cell r="AD197">
            <v>0</v>
          </cell>
          <cell r="AH197">
            <v>0</v>
          </cell>
        </row>
        <row r="198">
          <cell r="A198" t="str">
            <v>State Premium Tax</v>
          </cell>
          <cell r="B198">
            <v>0</v>
          </cell>
          <cell r="C198">
            <v>0</v>
          </cell>
          <cell r="F198">
            <v>0</v>
          </cell>
          <cell r="G198">
            <v>0</v>
          </cell>
          <cell r="J198">
            <v>0</v>
          </cell>
          <cell r="K198">
            <v>0</v>
          </cell>
          <cell r="N198">
            <v>0</v>
          </cell>
          <cell r="O198">
            <v>0</v>
          </cell>
          <cell r="R198">
            <v>0</v>
          </cell>
          <cell r="S198">
            <v>0</v>
          </cell>
          <cell r="V198">
            <v>0</v>
          </cell>
          <cell r="W198">
            <v>0</v>
          </cell>
          <cell r="Z198">
            <v>0</v>
          </cell>
          <cell r="AA198">
            <v>0</v>
          </cell>
          <cell r="AD198">
            <v>0</v>
          </cell>
          <cell r="AE198">
            <v>0</v>
          </cell>
          <cell r="AH198">
            <v>0</v>
          </cell>
          <cell r="AO198">
            <v>0</v>
          </cell>
          <cell r="AP198">
            <v>0</v>
          </cell>
          <cell r="AR198">
            <v>0</v>
          </cell>
          <cell r="AS198">
            <v>0</v>
          </cell>
          <cell r="AU198">
            <v>0</v>
          </cell>
          <cell r="AV198">
            <v>0</v>
          </cell>
        </row>
        <row r="199">
          <cell r="A199" t="str">
            <v>Admin &amp; Naf Annual</v>
          </cell>
          <cell r="B199">
            <v>0</v>
          </cell>
          <cell r="F199">
            <v>0</v>
          </cell>
          <cell r="J199">
            <v>0</v>
          </cell>
          <cell r="N199">
            <v>0</v>
          </cell>
          <cell r="R199">
            <v>0</v>
          </cell>
          <cell r="V199">
            <v>0</v>
          </cell>
          <cell r="Z199">
            <v>0</v>
          </cell>
          <cell r="AD199">
            <v>0</v>
          </cell>
          <cell r="AH199">
            <v>0</v>
          </cell>
          <cell r="AO199">
            <v>0</v>
          </cell>
          <cell r="AP199">
            <v>0</v>
          </cell>
          <cell r="AR199">
            <v>0</v>
          </cell>
          <cell r="AS199">
            <v>0</v>
          </cell>
          <cell r="AU199">
            <v>0</v>
          </cell>
          <cell r="AV199">
            <v>0</v>
          </cell>
        </row>
        <row r="200">
          <cell r="A200" t="str">
            <v>Annual Trend Calcs for P&amp;L</v>
          </cell>
          <cell r="B200" t="str">
            <v>Medical</v>
          </cell>
          <cell r="D200" t="str">
            <v>Drug</v>
          </cell>
          <cell r="F200" t="str">
            <v>Medical</v>
          </cell>
          <cell r="H200" t="str">
            <v>Drug</v>
          </cell>
          <cell r="J200" t="str">
            <v>Medical</v>
          </cell>
          <cell r="L200" t="str">
            <v>Drug</v>
          </cell>
          <cell r="N200" t="str">
            <v>Medical</v>
          </cell>
          <cell r="P200" t="str">
            <v>Drug</v>
          </cell>
          <cell r="R200" t="str">
            <v>Medical</v>
          </cell>
          <cell r="T200" t="str">
            <v>Drug</v>
          </cell>
          <cell r="V200" t="str">
            <v>Medical</v>
          </cell>
          <cell r="X200" t="str">
            <v>Drug</v>
          </cell>
          <cell r="Z200" t="str">
            <v>Medical</v>
          </cell>
          <cell r="AB200" t="str">
            <v>Drug</v>
          </cell>
          <cell r="AD200" t="str">
            <v>Medical</v>
          </cell>
          <cell r="AF200" t="str">
            <v>Drug</v>
          </cell>
          <cell r="AI200" t="str">
            <v>Drug</v>
          </cell>
          <cell r="AK200" t="str">
            <v>Med</v>
          </cell>
          <cell r="AM200" t="str">
            <v>Total</v>
          </cell>
          <cell r="AN200" t="str">
            <v>Drug</v>
          </cell>
          <cell r="AO200" t="str">
            <v>Med</v>
          </cell>
          <cell r="AP200" t="str">
            <v>Total</v>
          </cell>
          <cell r="AQ200" t="str">
            <v>Drug</v>
          </cell>
          <cell r="AR200" t="str">
            <v>Med</v>
          </cell>
          <cell r="AS200" t="str">
            <v>Total</v>
          </cell>
          <cell r="AT200" t="str">
            <v>Drug</v>
          </cell>
          <cell r="AU200" t="str">
            <v>Med</v>
          </cell>
          <cell r="AV200" t="str">
            <v>Total</v>
          </cell>
        </row>
        <row r="201">
          <cell r="A201" t="str">
            <v>Current Adjusted Claims</v>
          </cell>
          <cell r="B201">
            <v>0</v>
          </cell>
          <cell r="C201">
            <v>0</v>
          </cell>
          <cell r="D201">
            <v>0</v>
          </cell>
          <cell r="F201">
            <v>0</v>
          </cell>
          <cell r="G201">
            <v>0</v>
          </cell>
          <cell r="H201">
            <v>0</v>
          </cell>
          <cell r="J201">
            <v>0</v>
          </cell>
          <cell r="K201">
            <v>0</v>
          </cell>
          <cell r="L201">
            <v>0</v>
          </cell>
          <cell r="N201">
            <v>0</v>
          </cell>
          <cell r="O201">
            <v>0</v>
          </cell>
          <cell r="P201">
            <v>0</v>
          </cell>
          <cell r="R201">
            <v>0</v>
          </cell>
          <cell r="S201">
            <v>0</v>
          </cell>
          <cell r="T201">
            <v>0</v>
          </cell>
          <cell r="V201">
            <v>0</v>
          </cell>
          <cell r="W201">
            <v>0</v>
          </cell>
          <cell r="X201">
            <v>0</v>
          </cell>
          <cell r="Z201">
            <v>0</v>
          </cell>
          <cell r="AA201">
            <v>0</v>
          </cell>
          <cell r="AB201">
            <v>0</v>
          </cell>
          <cell r="AD201">
            <v>0</v>
          </cell>
          <cell r="AE201">
            <v>0</v>
          </cell>
          <cell r="AF201">
            <v>0</v>
          </cell>
          <cell r="AH201">
            <v>0</v>
          </cell>
          <cell r="AI201">
            <v>0</v>
          </cell>
          <cell r="AK201">
            <v>0</v>
          </cell>
          <cell r="AM201">
            <v>0</v>
          </cell>
          <cell r="AN201">
            <v>0</v>
          </cell>
          <cell r="AO201">
            <v>0</v>
          </cell>
          <cell r="AP201">
            <v>0</v>
          </cell>
          <cell r="AQ201">
            <v>0</v>
          </cell>
          <cell r="AR201">
            <v>0</v>
          </cell>
          <cell r="AS201">
            <v>0</v>
          </cell>
          <cell r="AT201">
            <v>0</v>
          </cell>
          <cell r="AU201">
            <v>0</v>
          </cell>
          <cell r="AV201">
            <v>0</v>
          </cell>
          <cell r="BE201">
            <v>0</v>
          </cell>
        </row>
        <row r="202">
          <cell r="A202" t="str">
            <v xml:space="preserve"> medical Trend</v>
          </cell>
          <cell r="B202">
            <v>0</v>
          </cell>
          <cell r="C202">
            <v>0</v>
          </cell>
          <cell r="D202">
            <v>0</v>
          </cell>
          <cell r="E202">
            <v>0</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cell r="AS202">
            <v>0</v>
          </cell>
          <cell r="AT202">
            <v>0</v>
          </cell>
          <cell r="AU202">
            <v>0</v>
          </cell>
          <cell r="AV202">
            <v>0</v>
          </cell>
          <cell r="BE202">
            <v>0</v>
          </cell>
        </row>
        <row r="203">
          <cell r="A203" t="str">
            <v>GA Cap</v>
          </cell>
          <cell r="B203">
            <v>0</v>
          </cell>
          <cell r="F203">
            <v>0</v>
          </cell>
          <cell r="J203">
            <v>0</v>
          </cell>
          <cell r="AH203">
            <v>0</v>
          </cell>
          <cell r="AI203">
            <v>0</v>
          </cell>
          <cell r="AK203">
            <v>0</v>
          </cell>
          <cell r="AM203">
            <v>0</v>
          </cell>
          <cell r="AN203">
            <v>0</v>
          </cell>
          <cell r="AO203">
            <v>0</v>
          </cell>
          <cell r="AP203">
            <v>0</v>
          </cell>
          <cell r="AQ203">
            <v>0</v>
          </cell>
          <cell r="AR203">
            <v>0</v>
          </cell>
          <cell r="AS203">
            <v>0</v>
          </cell>
          <cell r="AT203">
            <v>0</v>
          </cell>
          <cell r="AU203">
            <v>0</v>
          </cell>
          <cell r="AV203">
            <v>0</v>
          </cell>
          <cell r="BE203">
            <v>0</v>
          </cell>
        </row>
        <row r="204">
          <cell r="A204" t="str">
            <v>GA Cap Trend</v>
          </cell>
          <cell r="B204">
            <v>0</v>
          </cell>
          <cell r="C204">
            <v>0</v>
          </cell>
          <cell r="F204">
            <v>0</v>
          </cell>
          <cell r="G204">
            <v>0</v>
          </cell>
          <cell r="J204">
            <v>0</v>
          </cell>
          <cell r="K204">
            <v>0</v>
          </cell>
          <cell r="N204">
            <v>0</v>
          </cell>
          <cell r="O204">
            <v>0</v>
          </cell>
          <cell r="R204">
            <v>0</v>
          </cell>
          <cell r="S204">
            <v>0</v>
          </cell>
          <cell r="V204">
            <v>0</v>
          </cell>
          <cell r="W204">
            <v>0</v>
          </cell>
          <cell r="Z204">
            <v>0</v>
          </cell>
          <cell r="AA204">
            <v>0</v>
          </cell>
          <cell r="AD204">
            <v>0</v>
          </cell>
          <cell r="AE204">
            <v>0</v>
          </cell>
          <cell r="AH204">
            <v>0</v>
          </cell>
          <cell r="AI204">
            <v>0</v>
          </cell>
          <cell r="AK204">
            <v>0</v>
          </cell>
          <cell r="AL204">
            <v>0</v>
          </cell>
          <cell r="AM204">
            <v>0</v>
          </cell>
          <cell r="AN204">
            <v>0</v>
          </cell>
          <cell r="AO204">
            <v>0</v>
          </cell>
          <cell r="AP204">
            <v>0</v>
          </cell>
          <cell r="AQ204">
            <v>0</v>
          </cell>
          <cell r="AR204">
            <v>0</v>
          </cell>
          <cell r="AS204">
            <v>0</v>
          </cell>
          <cell r="AT204">
            <v>0</v>
          </cell>
          <cell r="AU204">
            <v>0</v>
          </cell>
          <cell r="AV204">
            <v>0</v>
          </cell>
          <cell r="BE204">
            <v>0</v>
          </cell>
        </row>
        <row r="205">
          <cell r="A205" t="str">
            <v>Cap and Med Trend</v>
          </cell>
          <cell r="C205">
            <v>0</v>
          </cell>
          <cell r="G205">
            <v>0</v>
          </cell>
          <cell r="K205">
            <v>0</v>
          </cell>
          <cell r="O205">
            <v>0</v>
          </cell>
          <cell r="S205">
            <v>0</v>
          </cell>
          <cell r="W205">
            <v>0</v>
          </cell>
          <cell r="AA205">
            <v>0</v>
          </cell>
          <cell r="AE205">
            <v>0</v>
          </cell>
          <cell r="AL205">
            <v>0</v>
          </cell>
        </row>
        <row r="206">
          <cell r="A206" t="str">
            <v>VA Med &amp; Drug Combined</v>
          </cell>
          <cell r="C206">
            <v>0</v>
          </cell>
          <cell r="G206">
            <v>0</v>
          </cell>
          <cell r="K206">
            <v>0</v>
          </cell>
          <cell r="O206">
            <v>0</v>
          </cell>
          <cell r="S206">
            <v>0</v>
          </cell>
          <cell r="W206">
            <v>0</v>
          </cell>
          <cell r="AA206">
            <v>0</v>
          </cell>
          <cell r="AE206">
            <v>0</v>
          </cell>
          <cell r="AN206">
            <v>0</v>
          </cell>
          <cell r="AO206">
            <v>0</v>
          </cell>
          <cell r="AP206">
            <v>0</v>
          </cell>
          <cell r="AQ206">
            <v>0</v>
          </cell>
          <cell r="AR206">
            <v>0</v>
          </cell>
          <cell r="AS206">
            <v>0</v>
          </cell>
          <cell r="AT206">
            <v>0</v>
          </cell>
          <cell r="AU206">
            <v>0</v>
          </cell>
          <cell r="AV206">
            <v>0</v>
          </cell>
        </row>
        <row r="207">
          <cell r="A207" t="str">
            <v>GA Med &amp; Drug  &amp; Cap Combined</v>
          </cell>
          <cell r="C207">
            <v>0</v>
          </cell>
          <cell r="G207">
            <v>0</v>
          </cell>
          <cell r="K207">
            <v>0</v>
          </cell>
          <cell r="O207">
            <v>0</v>
          </cell>
          <cell r="S207">
            <v>0</v>
          </cell>
          <cell r="W207">
            <v>0</v>
          </cell>
          <cell r="AA207">
            <v>0</v>
          </cell>
          <cell r="AE207">
            <v>0</v>
          </cell>
          <cell r="AK207">
            <v>0</v>
          </cell>
          <cell r="AN207">
            <v>0</v>
          </cell>
          <cell r="AO207">
            <v>0</v>
          </cell>
          <cell r="AQ207">
            <v>0</v>
          </cell>
          <cell r="AR207">
            <v>0</v>
          </cell>
          <cell r="AT207">
            <v>0</v>
          </cell>
          <cell r="AU207">
            <v>0</v>
          </cell>
        </row>
        <row r="208">
          <cell r="A208" t="str">
            <v>Savings Exhibit and P&amp;L Calculations</v>
          </cell>
        </row>
        <row r="209">
          <cell r="A209" t="str">
            <v>Pharmacy Savings</v>
          </cell>
          <cell r="B209" t="str">
            <v>Medical</v>
          </cell>
          <cell r="D209" t="str">
            <v>Drug</v>
          </cell>
          <cell r="AI209" t="str">
            <v>Medical and Drug Summary</v>
          </cell>
          <cell r="AN209" t="str">
            <v>PAR/PPO</v>
          </cell>
          <cell r="AQ209" t="str">
            <v>HMO</v>
          </cell>
          <cell r="AT209" t="str">
            <v>CDHP</v>
          </cell>
        </row>
        <row r="210">
          <cell r="A210" t="str">
            <v>Current Covered</v>
          </cell>
          <cell r="D210">
            <v>0</v>
          </cell>
          <cell r="E210" t="str">
            <v>% Savings</v>
          </cell>
          <cell r="H210">
            <v>0</v>
          </cell>
          <cell r="L210">
            <v>0</v>
          </cell>
          <cell r="P210">
            <v>0</v>
          </cell>
          <cell r="T210">
            <v>0</v>
          </cell>
          <cell r="X210">
            <v>0</v>
          </cell>
          <cell r="AB210">
            <v>0</v>
          </cell>
          <cell r="AF210">
            <v>0</v>
          </cell>
          <cell r="AH210">
            <v>0</v>
          </cell>
          <cell r="AI210">
            <v>0</v>
          </cell>
          <cell r="AK210">
            <v>0</v>
          </cell>
          <cell r="AN210">
            <v>0</v>
          </cell>
          <cell r="AO210">
            <v>0</v>
          </cell>
          <cell r="AQ210">
            <v>0</v>
          </cell>
          <cell r="AR210">
            <v>0</v>
          </cell>
          <cell r="AT210">
            <v>0</v>
          </cell>
          <cell r="AU210">
            <v>0</v>
          </cell>
          <cell r="BE210">
            <v>0</v>
          </cell>
        </row>
        <row r="211">
          <cell r="A211" t="str">
            <v>Current Savings</v>
          </cell>
          <cell r="D211">
            <v>0</v>
          </cell>
          <cell r="E211">
            <v>0</v>
          </cell>
          <cell r="H211">
            <v>0</v>
          </cell>
          <cell r="I211">
            <v>0</v>
          </cell>
          <cell r="L211">
            <v>0</v>
          </cell>
          <cell r="M211">
            <v>0</v>
          </cell>
          <cell r="P211">
            <v>0</v>
          </cell>
          <cell r="Q211">
            <v>0</v>
          </cell>
          <cell r="T211">
            <v>0</v>
          </cell>
          <cell r="U211">
            <v>0</v>
          </cell>
          <cell r="X211">
            <v>0</v>
          </cell>
          <cell r="Y211">
            <v>0</v>
          </cell>
          <cell r="AB211">
            <v>0</v>
          </cell>
          <cell r="AC211">
            <v>0</v>
          </cell>
          <cell r="AF211">
            <v>0</v>
          </cell>
          <cell r="AG211">
            <v>0</v>
          </cell>
          <cell r="AH211">
            <v>0</v>
          </cell>
          <cell r="AI211">
            <v>0</v>
          </cell>
          <cell r="AN211">
            <v>0</v>
          </cell>
          <cell r="AQ211">
            <v>0</v>
          </cell>
          <cell r="AT211">
            <v>0</v>
          </cell>
          <cell r="BE211">
            <v>0</v>
          </cell>
        </row>
        <row r="212">
          <cell r="A212" t="str">
            <v>Prior Covered</v>
          </cell>
          <cell r="D212">
            <v>0</v>
          </cell>
          <cell r="H212">
            <v>0</v>
          </cell>
          <cell r="L212">
            <v>0</v>
          </cell>
          <cell r="P212">
            <v>0</v>
          </cell>
          <cell r="T212">
            <v>0</v>
          </cell>
          <cell r="X212">
            <v>0</v>
          </cell>
          <cell r="AB212">
            <v>0</v>
          </cell>
          <cell r="AF212">
            <v>0</v>
          </cell>
          <cell r="AH212">
            <v>0</v>
          </cell>
          <cell r="AI212">
            <v>0</v>
          </cell>
          <cell r="AK212">
            <v>0</v>
          </cell>
          <cell r="AN212">
            <v>0</v>
          </cell>
          <cell r="AO212">
            <v>0</v>
          </cell>
          <cell r="AQ212">
            <v>0</v>
          </cell>
          <cell r="AR212">
            <v>0</v>
          </cell>
          <cell r="AT212">
            <v>0</v>
          </cell>
          <cell r="AU212">
            <v>0</v>
          </cell>
          <cell r="BE212">
            <v>0</v>
          </cell>
        </row>
        <row r="213">
          <cell r="A213" t="str">
            <v>Prior Savings</v>
          </cell>
          <cell r="D213">
            <v>0</v>
          </cell>
          <cell r="E213">
            <v>0</v>
          </cell>
          <cell r="H213">
            <v>0</v>
          </cell>
          <cell r="I213">
            <v>0</v>
          </cell>
          <cell r="L213">
            <v>0</v>
          </cell>
          <cell r="M213">
            <v>0</v>
          </cell>
          <cell r="P213">
            <v>0</v>
          </cell>
          <cell r="Q213">
            <v>0</v>
          </cell>
          <cell r="T213">
            <v>0</v>
          </cell>
          <cell r="U213">
            <v>0</v>
          </cell>
          <cell r="X213">
            <v>0</v>
          </cell>
          <cell r="Y213">
            <v>0</v>
          </cell>
          <cell r="AB213">
            <v>0</v>
          </cell>
          <cell r="AC213">
            <v>0</v>
          </cell>
          <cell r="AF213">
            <v>0</v>
          </cell>
          <cell r="AG213">
            <v>0</v>
          </cell>
          <cell r="AH213">
            <v>0</v>
          </cell>
          <cell r="AI213">
            <v>0</v>
          </cell>
          <cell r="AN213">
            <v>0</v>
          </cell>
          <cell r="AQ213">
            <v>0</v>
          </cell>
          <cell r="AT213">
            <v>0</v>
          </cell>
          <cell r="BE213">
            <v>0</v>
          </cell>
        </row>
        <row r="214">
          <cell r="A214" t="str">
            <v>Projected Covered</v>
          </cell>
          <cell r="D214">
            <v>0</v>
          </cell>
          <cell r="H214">
            <v>0</v>
          </cell>
          <cell r="L214">
            <v>0</v>
          </cell>
          <cell r="P214">
            <v>0</v>
          </cell>
          <cell r="T214">
            <v>0</v>
          </cell>
          <cell r="X214">
            <v>0</v>
          </cell>
          <cell r="AB214">
            <v>0</v>
          </cell>
          <cell r="AF214">
            <v>0</v>
          </cell>
          <cell r="AH214">
            <v>0</v>
          </cell>
          <cell r="AI214">
            <v>0</v>
          </cell>
          <cell r="AK214">
            <v>0</v>
          </cell>
          <cell r="AN214">
            <v>0</v>
          </cell>
          <cell r="AO214">
            <v>0</v>
          </cell>
          <cell r="AQ214">
            <v>0</v>
          </cell>
          <cell r="AR214">
            <v>0</v>
          </cell>
          <cell r="AT214">
            <v>0</v>
          </cell>
          <cell r="AU214">
            <v>0</v>
          </cell>
          <cell r="BE214">
            <v>0</v>
          </cell>
        </row>
        <row r="215">
          <cell r="A215" t="str">
            <v>Projected Savings</v>
          </cell>
          <cell r="D215">
            <v>0</v>
          </cell>
          <cell r="E215">
            <v>0</v>
          </cell>
          <cell r="H215">
            <v>0</v>
          </cell>
          <cell r="I215">
            <v>0</v>
          </cell>
          <cell r="L215">
            <v>0</v>
          </cell>
          <cell r="M215">
            <v>0</v>
          </cell>
          <cell r="P215">
            <v>0</v>
          </cell>
          <cell r="Q215">
            <v>0</v>
          </cell>
          <cell r="T215">
            <v>0</v>
          </cell>
          <cell r="U215">
            <v>0</v>
          </cell>
          <cell r="X215">
            <v>0</v>
          </cell>
          <cell r="Y215">
            <v>0</v>
          </cell>
          <cell r="AB215">
            <v>0</v>
          </cell>
          <cell r="AC215">
            <v>0</v>
          </cell>
          <cell r="AF215">
            <v>0</v>
          </cell>
          <cell r="AG215">
            <v>0</v>
          </cell>
          <cell r="AH215">
            <v>0</v>
          </cell>
          <cell r="AI215">
            <v>0</v>
          </cell>
          <cell r="AK215">
            <v>0</v>
          </cell>
          <cell r="AN215">
            <v>0</v>
          </cell>
          <cell r="AO215">
            <v>0</v>
          </cell>
          <cell r="AQ215">
            <v>0</v>
          </cell>
          <cell r="AR215">
            <v>0</v>
          </cell>
          <cell r="AT215">
            <v>0</v>
          </cell>
          <cell r="AU215">
            <v>0</v>
          </cell>
          <cell r="BE215">
            <v>0</v>
          </cell>
        </row>
        <row r="216">
          <cell r="A216" t="str">
            <v>Facility Savings</v>
          </cell>
          <cell r="B216" t="str">
            <v>Medical</v>
          </cell>
          <cell r="D216" t="str">
            <v>Drug</v>
          </cell>
          <cell r="G216" t="str">
            <v>% Savings</v>
          </cell>
          <cell r="K216" t="str">
            <v>% Savings</v>
          </cell>
          <cell r="O216" t="str">
            <v>% Savings</v>
          </cell>
          <cell r="S216" t="str">
            <v>% Savings</v>
          </cell>
          <cell r="W216" t="str">
            <v>% Savings</v>
          </cell>
          <cell r="AA216" t="str">
            <v>% Savings</v>
          </cell>
          <cell r="AE216" t="str">
            <v>% Savings</v>
          </cell>
          <cell r="AI216" t="str">
            <v>Medical and Drug Summary</v>
          </cell>
          <cell r="AN216" t="str">
            <v>PAR/PPO</v>
          </cell>
          <cell r="AQ216" t="str">
            <v>HMO</v>
          </cell>
          <cell r="AT216" t="str">
            <v>CDHP</v>
          </cell>
        </row>
        <row r="217">
          <cell r="A217" t="str">
            <v>Current Covered</v>
          </cell>
          <cell r="B217">
            <v>0</v>
          </cell>
          <cell r="F217">
            <v>0</v>
          </cell>
          <cell r="J217">
            <v>0</v>
          </cell>
          <cell r="N217">
            <v>0</v>
          </cell>
          <cell r="R217">
            <v>0</v>
          </cell>
          <cell r="V217">
            <v>0</v>
          </cell>
          <cell r="Z217">
            <v>0</v>
          </cell>
          <cell r="AD217">
            <v>0</v>
          </cell>
          <cell r="AH217">
            <v>0</v>
          </cell>
          <cell r="AI217">
            <v>0</v>
          </cell>
          <cell r="AK217">
            <v>0</v>
          </cell>
          <cell r="AN217">
            <v>0</v>
          </cell>
          <cell r="AO217">
            <v>0</v>
          </cell>
          <cell r="AQ217">
            <v>0</v>
          </cell>
          <cell r="AR217">
            <v>0</v>
          </cell>
          <cell r="AT217">
            <v>0</v>
          </cell>
          <cell r="AU217">
            <v>0</v>
          </cell>
          <cell r="BE217">
            <v>0</v>
          </cell>
        </row>
        <row r="218">
          <cell r="A218" t="str">
            <v>Current Savings</v>
          </cell>
          <cell r="B218">
            <v>0</v>
          </cell>
          <cell r="F218">
            <v>0</v>
          </cell>
          <cell r="G218">
            <v>0</v>
          </cell>
          <cell r="J218">
            <v>0</v>
          </cell>
          <cell r="K218">
            <v>0</v>
          </cell>
          <cell r="N218">
            <v>0</v>
          </cell>
          <cell r="O218">
            <v>0</v>
          </cell>
          <cell r="R218">
            <v>0</v>
          </cell>
          <cell r="S218">
            <v>0</v>
          </cell>
          <cell r="V218">
            <v>0</v>
          </cell>
          <cell r="W218">
            <v>0</v>
          </cell>
          <cell r="Z218">
            <v>0</v>
          </cell>
          <cell r="AA218">
            <v>0</v>
          </cell>
          <cell r="AD218">
            <v>0</v>
          </cell>
          <cell r="AE218">
            <v>0</v>
          </cell>
          <cell r="AH218">
            <v>0</v>
          </cell>
          <cell r="AK218">
            <v>0</v>
          </cell>
          <cell r="AO218">
            <v>0</v>
          </cell>
          <cell r="AR218">
            <v>0</v>
          </cell>
          <cell r="AU218">
            <v>0</v>
          </cell>
          <cell r="BE218">
            <v>0</v>
          </cell>
        </row>
        <row r="219">
          <cell r="A219" t="str">
            <v>Prior Covered</v>
          </cell>
          <cell r="B219">
            <v>0</v>
          </cell>
          <cell r="F219">
            <v>0</v>
          </cell>
          <cell r="J219">
            <v>0</v>
          </cell>
          <cell r="N219">
            <v>0</v>
          </cell>
          <cell r="R219">
            <v>0</v>
          </cell>
          <cell r="V219">
            <v>0</v>
          </cell>
          <cell r="Z219">
            <v>0</v>
          </cell>
          <cell r="AD219">
            <v>0</v>
          </cell>
          <cell r="AH219">
            <v>0</v>
          </cell>
          <cell r="AI219">
            <v>0</v>
          </cell>
          <cell r="AK219">
            <v>0</v>
          </cell>
          <cell r="AN219">
            <v>0</v>
          </cell>
          <cell r="AO219">
            <v>0</v>
          </cell>
          <cell r="AQ219">
            <v>0</v>
          </cell>
          <cell r="AR219">
            <v>0</v>
          </cell>
          <cell r="AT219">
            <v>0</v>
          </cell>
          <cell r="AU219">
            <v>0</v>
          </cell>
          <cell r="BE219">
            <v>0</v>
          </cell>
        </row>
        <row r="220">
          <cell r="A220" t="str">
            <v>Prior Savings</v>
          </cell>
          <cell r="B220">
            <v>0</v>
          </cell>
          <cell r="C220">
            <v>0</v>
          </cell>
          <cell r="F220">
            <v>0</v>
          </cell>
          <cell r="G220">
            <v>0</v>
          </cell>
          <cell r="J220">
            <v>0</v>
          </cell>
          <cell r="K220">
            <v>0</v>
          </cell>
          <cell r="N220">
            <v>0</v>
          </cell>
          <cell r="O220">
            <v>0</v>
          </cell>
          <cell r="R220">
            <v>0</v>
          </cell>
          <cell r="S220">
            <v>0</v>
          </cell>
          <cell r="V220">
            <v>0</v>
          </cell>
          <cell r="W220">
            <v>0</v>
          </cell>
          <cell r="Z220">
            <v>0</v>
          </cell>
          <cell r="AA220">
            <v>0</v>
          </cell>
          <cell r="AD220">
            <v>0</v>
          </cell>
          <cell r="AE220">
            <v>0</v>
          </cell>
          <cell r="AH220">
            <v>0</v>
          </cell>
          <cell r="AK220">
            <v>0</v>
          </cell>
          <cell r="AO220">
            <v>0</v>
          </cell>
          <cell r="AR220">
            <v>0</v>
          </cell>
          <cell r="AU220">
            <v>0</v>
          </cell>
          <cell r="BE220">
            <v>0</v>
          </cell>
        </row>
        <row r="221">
          <cell r="A221" t="str">
            <v>Projected Covered</v>
          </cell>
          <cell r="B221">
            <v>0</v>
          </cell>
          <cell r="F221">
            <v>0</v>
          </cell>
          <cell r="J221">
            <v>0</v>
          </cell>
          <cell r="N221">
            <v>0</v>
          </cell>
          <cell r="R221">
            <v>0</v>
          </cell>
          <cell r="V221">
            <v>0</v>
          </cell>
          <cell r="Z221">
            <v>0</v>
          </cell>
          <cell r="AD221">
            <v>0</v>
          </cell>
          <cell r="AH221">
            <v>0</v>
          </cell>
          <cell r="AI221">
            <v>0</v>
          </cell>
          <cell r="AK221">
            <v>0</v>
          </cell>
          <cell r="AN221">
            <v>0</v>
          </cell>
          <cell r="AO221">
            <v>0</v>
          </cell>
          <cell r="AQ221">
            <v>0</v>
          </cell>
          <cell r="AR221">
            <v>0</v>
          </cell>
          <cell r="AT221">
            <v>0</v>
          </cell>
          <cell r="AU221">
            <v>0</v>
          </cell>
          <cell r="BE221">
            <v>0</v>
          </cell>
        </row>
        <row r="222">
          <cell r="A222" t="str">
            <v>Projected Savings</v>
          </cell>
          <cell r="B222">
            <v>0</v>
          </cell>
          <cell r="C222">
            <v>0</v>
          </cell>
          <cell r="F222">
            <v>0</v>
          </cell>
          <cell r="G222">
            <v>0</v>
          </cell>
          <cell r="J222">
            <v>0</v>
          </cell>
          <cell r="K222">
            <v>0</v>
          </cell>
          <cell r="N222">
            <v>0</v>
          </cell>
          <cell r="O222">
            <v>0</v>
          </cell>
          <cell r="R222">
            <v>0</v>
          </cell>
          <cell r="S222">
            <v>0</v>
          </cell>
          <cell r="V222">
            <v>0</v>
          </cell>
          <cell r="W222">
            <v>0</v>
          </cell>
          <cell r="Z222">
            <v>0</v>
          </cell>
          <cell r="AA222">
            <v>0</v>
          </cell>
          <cell r="AD222">
            <v>0</v>
          </cell>
          <cell r="AE222">
            <v>0</v>
          </cell>
          <cell r="AH222">
            <v>0</v>
          </cell>
          <cell r="AK222">
            <v>0</v>
          </cell>
          <cell r="AO222">
            <v>0</v>
          </cell>
          <cell r="AR222">
            <v>0</v>
          </cell>
          <cell r="AU222">
            <v>0</v>
          </cell>
          <cell r="BE222">
            <v>0</v>
          </cell>
        </row>
        <row r="223">
          <cell r="A223" t="str">
            <v>Professional Savings</v>
          </cell>
          <cell r="B223" t="str">
            <v>Medical</v>
          </cell>
          <cell r="D223" t="str">
            <v>Drug</v>
          </cell>
          <cell r="AI223" t="str">
            <v>Medical and Drug Summary</v>
          </cell>
          <cell r="AN223" t="str">
            <v>PAR/PPO</v>
          </cell>
          <cell r="AQ223" t="str">
            <v>HMO</v>
          </cell>
          <cell r="AT223" t="str">
            <v>CDHP</v>
          </cell>
        </row>
        <row r="224">
          <cell r="A224" t="str">
            <v>Current Covered</v>
          </cell>
          <cell r="B224">
            <v>0</v>
          </cell>
          <cell r="F224">
            <v>0</v>
          </cell>
          <cell r="J224">
            <v>0</v>
          </cell>
          <cell r="N224">
            <v>0</v>
          </cell>
          <cell r="R224">
            <v>0</v>
          </cell>
          <cell r="V224">
            <v>0</v>
          </cell>
          <cell r="Z224">
            <v>0</v>
          </cell>
          <cell r="AD224">
            <v>0</v>
          </cell>
          <cell r="AH224">
            <v>0</v>
          </cell>
          <cell r="AI224">
            <v>0</v>
          </cell>
          <cell r="AK224">
            <v>0</v>
          </cell>
          <cell r="AN224">
            <v>0</v>
          </cell>
          <cell r="AO224">
            <v>0</v>
          </cell>
          <cell r="AQ224">
            <v>0</v>
          </cell>
          <cell r="AR224">
            <v>0</v>
          </cell>
          <cell r="AT224">
            <v>0</v>
          </cell>
          <cell r="AU224">
            <v>0</v>
          </cell>
          <cell r="BE224">
            <v>0</v>
          </cell>
        </row>
        <row r="225">
          <cell r="A225" t="str">
            <v>Current Savings</v>
          </cell>
          <cell r="B225">
            <v>0</v>
          </cell>
          <cell r="C225">
            <v>0</v>
          </cell>
          <cell r="F225">
            <v>0</v>
          </cell>
          <cell r="G225">
            <v>0</v>
          </cell>
          <cell r="J225">
            <v>0</v>
          </cell>
          <cell r="K225">
            <v>0</v>
          </cell>
          <cell r="N225">
            <v>0</v>
          </cell>
          <cell r="O225">
            <v>0</v>
          </cell>
          <cell r="R225">
            <v>0</v>
          </cell>
          <cell r="S225">
            <v>0</v>
          </cell>
          <cell r="V225">
            <v>0</v>
          </cell>
          <cell r="W225">
            <v>0</v>
          </cell>
          <cell r="Z225">
            <v>0</v>
          </cell>
          <cell r="AA225">
            <v>0</v>
          </cell>
          <cell r="AD225">
            <v>0</v>
          </cell>
          <cell r="AE225">
            <v>0</v>
          </cell>
          <cell r="AH225">
            <v>0</v>
          </cell>
          <cell r="AK225">
            <v>0</v>
          </cell>
          <cell r="AO225">
            <v>0</v>
          </cell>
          <cell r="AR225">
            <v>0</v>
          </cell>
          <cell r="AU225">
            <v>0</v>
          </cell>
          <cell r="BE225">
            <v>0</v>
          </cell>
        </row>
        <row r="226">
          <cell r="A226" t="str">
            <v>Prior Covered</v>
          </cell>
          <cell r="B226">
            <v>0</v>
          </cell>
          <cell r="F226">
            <v>0</v>
          </cell>
          <cell r="J226">
            <v>0</v>
          </cell>
          <cell r="N226">
            <v>0</v>
          </cell>
          <cell r="R226">
            <v>0</v>
          </cell>
          <cell r="V226">
            <v>0</v>
          </cell>
          <cell r="Z226">
            <v>0</v>
          </cell>
          <cell r="AD226">
            <v>0</v>
          </cell>
          <cell r="AH226">
            <v>0</v>
          </cell>
          <cell r="AI226">
            <v>0</v>
          </cell>
          <cell r="AK226">
            <v>0</v>
          </cell>
          <cell r="AN226">
            <v>0</v>
          </cell>
          <cell r="AO226">
            <v>0</v>
          </cell>
          <cell r="AQ226">
            <v>0</v>
          </cell>
          <cell r="AR226">
            <v>0</v>
          </cell>
          <cell r="AT226">
            <v>0</v>
          </cell>
          <cell r="AU226">
            <v>0</v>
          </cell>
          <cell r="BE226">
            <v>0</v>
          </cell>
        </row>
        <row r="227">
          <cell r="A227" t="str">
            <v>Prior Savings</v>
          </cell>
          <cell r="B227">
            <v>0</v>
          </cell>
          <cell r="C227">
            <v>0</v>
          </cell>
          <cell r="F227">
            <v>0</v>
          </cell>
          <cell r="G227">
            <v>0</v>
          </cell>
          <cell r="J227">
            <v>0</v>
          </cell>
          <cell r="K227">
            <v>0</v>
          </cell>
          <cell r="N227">
            <v>0</v>
          </cell>
          <cell r="O227">
            <v>0</v>
          </cell>
          <cell r="R227">
            <v>0</v>
          </cell>
          <cell r="S227">
            <v>0</v>
          </cell>
          <cell r="V227">
            <v>0</v>
          </cell>
          <cell r="W227">
            <v>0</v>
          </cell>
          <cell r="Z227">
            <v>0</v>
          </cell>
          <cell r="AA227">
            <v>0</v>
          </cell>
          <cell r="AD227">
            <v>0</v>
          </cell>
          <cell r="AE227">
            <v>0</v>
          </cell>
          <cell r="AH227">
            <v>0</v>
          </cell>
          <cell r="AK227">
            <v>0</v>
          </cell>
          <cell r="AO227">
            <v>0</v>
          </cell>
          <cell r="AR227">
            <v>0</v>
          </cell>
          <cell r="AU227">
            <v>0</v>
          </cell>
          <cell r="BE227">
            <v>0</v>
          </cell>
        </row>
        <row r="228">
          <cell r="A228" t="str">
            <v>Projected Covered</v>
          </cell>
          <cell r="B228">
            <v>0</v>
          </cell>
          <cell r="F228">
            <v>0</v>
          </cell>
          <cell r="J228">
            <v>0</v>
          </cell>
          <cell r="N228">
            <v>0</v>
          </cell>
          <cell r="R228">
            <v>0</v>
          </cell>
          <cell r="V228">
            <v>0</v>
          </cell>
          <cell r="Z228">
            <v>0</v>
          </cell>
          <cell r="AD228">
            <v>0</v>
          </cell>
          <cell r="AH228">
            <v>0</v>
          </cell>
          <cell r="AI228">
            <v>0</v>
          </cell>
          <cell r="AK228">
            <v>0</v>
          </cell>
          <cell r="AN228">
            <v>0</v>
          </cell>
          <cell r="AO228">
            <v>0</v>
          </cell>
          <cell r="AQ228">
            <v>0</v>
          </cell>
          <cell r="AR228">
            <v>0</v>
          </cell>
          <cell r="AT228">
            <v>0</v>
          </cell>
          <cell r="AU228">
            <v>0</v>
          </cell>
          <cell r="BE228">
            <v>0</v>
          </cell>
        </row>
        <row r="229">
          <cell r="A229" t="str">
            <v>Projected Savings</v>
          </cell>
          <cell r="B229">
            <v>0</v>
          </cell>
          <cell r="C229">
            <v>0</v>
          </cell>
          <cell r="F229">
            <v>0</v>
          </cell>
          <cell r="G229">
            <v>0</v>
          </cell>
          <cell r="J229">
            <v>0</v>
          </cell>
          <cell r="K229">
            <v>0</v>
          </cell>
          <cell r="N229">
            <v>0</v>
          </cell>
          <cell r="O229">
            <v>0</v>
          </cell>
          <cell r="R229">
            <v>0</v>
          </cell>
          <cell r="S229">
            <v>0</v>
          </cell>
          <cell r="V229">
            <v>0</v>
          </cell>
          <cell r="W229">
            <v>0</v>
          </cell>
          <cell r="Z229">
            <v>0</v>
          </cell>
          <cell r="AA229">
            <v>0</v>
          </cell>
          <cell r="AD229">
            <v>0</v>
          </cell>
          <cell r="AE229">
            <v>0</v>
          </cell>
          <cell r="AH229">
            <v>0</v>
          </cell>
          <cell r="AK229">
            <v>0</v>
          </cell>
          <cell r="AO229">
            <v>0</v>
          </cell>
          <cell r="AR229">
            <v>0</v>
          </cell>
          <cell r="AU229">
            <v>0</v>
          </cell>
          <cell r="BE229">
            <v>0</v>
          </cell>
        </row>
        <row r="230">
          <cell r="A230" t="str">
            <v>Composite Savings Facility and Professional</v>
          </cell>
          <cell r="B230" t="str">
            <v>Medical</v>
          </cell>
          <cell r="D230" t="str">
            <v>Drug</v>
          </cell>
          <cell r="AI230" t="str">
            <v>Medical and Drug Summary</v>
          </cell>
          <cell r="AN230" t="str">
            <v>PAR/PPO</v>
          </cell>
          <cell r="AQ230" t="str">
            <v>HMO</v>
          </cell>
          <cell r="AT230" t="str">
            <v>CDHP</v>
          </cell>
        </row>
        <row r="231">
          <cell r="A231" t="str">
            <v>Current Covered</v>
          </cell>
          <cell r="B231">
            <v>0</v>
          </cell>
          <cell r="F231">
            <v>0</v>
          </cell>
          <cell r="J231">
            <v>0</v>
          </cell>
          <cell r="N231">
            <v>0</v>
          </cell>
          <cell r="R231">
            <v>0</v>
          </cell>
          <cell r="V231">
            <v>0</v>
          </cell>
          <cell r="Z231">
            <v>0</v>
          </cell>
          <cell r="AD231">
            <v>0</v>
          </cell>
          <cell r="AH231">
            <v>0</v>
          </cell>
          <cell r="AI231">
            <v>0</v>
          </cell>
          <cell r="AK231">
            <v>0</v>
          </cell>
          <cell r="AN231">
            <v>0</v>
          </cell>
          <cell r="AO231">
            <v>0</v>
          </cell>
          <cell r="AQ231">
            <v>0</v>
          </cell>
          <cell r="AR231">
            <v>0</v>
          </cell>
          <cell r="AT231">
            <v>0</v>
          </cell>
          <cell r="AU231">
            <v>0</v>
          </cell>
          <cell r="BE231">
            <v>0</v>
          </cell>
        </row>
        <row r="232">
          <cell r="A232" t="str">
            <v>Current Savings</v>
          </cell>
          <cell r="B232">
            <v>0</v>
          </cell>
          <cell r="C232">
            <v>0</v>
          </cell>
          <cell r="F232">
            <v>0</v>
          </cell>
          <cell r="G232">
            <v>0</v>
          </cell>
          <cell r="J232">
            <v>0</v>
          </cell>
          <cell r="K232">
            <v>0</v>
          </cell>
          <cell r="N232">
            <v>0</v>
          </cell>
          <cell r="O232">
            <v>0</v>
          </cell>
          <cell r="R232">
            <v>0</v>
          </cell>
          <cell r="S232">
            <v>0</v>
          </cell>
          <cell r="V232">
            <v>0</v>
          </cell>
          <cell r="W232">
            <v>0</v>
          </cell>
          <cell r="Z232">
            <v>0</v>
          </cell>
          <cell r="AA232">
            <v>0</v>
          </cell>
          <cell r="AD232">
            <v>0</v>
          </cell>
          <cell r="AE232">
            <v>0</v>
          </cell>
          <cell r="AH232">
            <v>0</v>
          </cell>
          <cell r="AK232">
            <v>0</v>
          </cell>
          <cell r="AO232">
            <v>0</v>
          </cell>
          <cell r="AR232">
            <v>0</v>
          </cell>
          <cell r="AU232">
            <v>0</v>
          </cell>
          <cell r="BE232">
            <v>0</v>
          </cell>
        </row>
        <row r="233">
          <cell r="A233" t="str">
            <v>Prior Covered</v>
          </cell>
          <cell r="B233">
            <v>0</v>
          </cell>
          <cell r="F233">
            <v>0</v>
          </cell>
          <cell r="J233">
            <v>0</v>
          </cell>
          <cell r="N233">
            <v>0</v>
          </cell>
          <cell r="R233">
            <v>0</v>
          </cell>
          <cell r="V233">
            <v>0</v>
          </cell>
          <cell r="Z233">
            <v>0</v>
          </cell>
          <cell r="AD233">
            <v>0</v>
          </cell>
          <cell r="AH233">
            <v>0</v>
          </cell>
          <cell r="AI233">
            <v>0</v>
          </cell>
          <cell r="AK233">
            <v>0</v>
          </cell>
          <cell r="AN233">
            <v>0</v>
          </cell>
          <cell r="AO233">
            <v>0</v>
          </cell>
          <cell r="AQ233">
            <v>0</v>
          </cell>
          <cell r="AR233">
            <v>0</v>
          </cell>
          <cell r="AT233">
            <v>0</v>
          </cell>
          <cell r="AU233">
            <v>0</v>
          </cell>
          <cell r="BE233">
            <v>0</v>
          </cell>
        </row>
        <row r="234">
          <cell r="A234" t="str">
            <v>Prior Savings</v>
          </cell>
          <cell r="B234">
            <v>0</v>
          </cell>
          <cell r="C234">
            <v>0</v>
          </cell>
          <cell r="F234">
            <v>0</v>
          </cell>
          <cell r="G234">
            <v>0</v>
          </cell>
          <cell r="J234">
            <v>0</v>
          </cell>
          <cell r="K234">
            <v>0</v>
          </cell>
          <cell r="N234">
            <v>0</v>
          </cell>
          <cell r="O234">
            <v>0</v>
          </cell>
          <cell r="R234">
            <v>0</v>
          </cell>
          <cell r="S234">
            <v>0</v>
          </cell>
          <cell r="V234">
            <v>0</v>
          </cell>
          <cell r="W234">
            <v>0</v>
          </cell>
          <cell r="Z234">
            <v>0</v>
          </cell>
          <cell r="AA234">
            <v>0</v>
          </cell>
          <cell r="AD234">
            <v>0</v>
          </cell>
          <cell r="AE234">
            <v>0</v>
          </cell>
          <cell r="AH234">
            <v>0</v>
          </cell>
          <cell r="AK234">
            <v>0</v>
          </cell>
          <cell r="AO234">
            <v>0</v>
          </cell>
          <cell r="AR234">
            <v>0</v>
          </cell>
          <cell r="AU234">
            <v>0</v>
          </cell>
          <cell r="BE234">
            <v>0</v>
          </cell>
        </row>
        <row r="235">
          <cell r="A235" t="str">
            <v>Projected Covered</v>
          </cell>
          <cell r="B235">
            <v>0</v>
          </cell>
          <cell r="F235">
            <v>0</v>
          </cell>
          <cell r="J235">
            <v>0</v>
          </cell>
          <cell r="N235">
            <v>0</v>
          </cell>
          <cell r="R235">
            <v>0</v>
          </cell>
          <cell r="V235">
            <v>0</v>
          </cell>
          <cell r="Z235">
            <v>0</v>
          </cell>
          <cell r="AD235">
            <v>0</v>
          </cell>
          <cell r="AH235">
            <v>0</v>
          </cell>
          <cell r="AI235">
            <v>0</v>
          </cell>
          <cell r="AK235">
            <v>0</v>
          </cell>
          <cell r="AN235">
            <v>0</v>
          </cell>
          <cell r="AO235">
            <v>0</v>
          </cell>
          <cell r="AQ235">
            <v>0</v>
          </cell>
          <cell r="AR235">
            <v>0</v>
          </cell>
          <cell r="AT235">
            <v>0</v>
          </cell>
          <cell r="AU235">
            <v>0</v>
          </cell>
          <cell r="BE235">
            <v>0</v>
          </cell>
        </row>
        <row r="236">
          <cell r="A236" t="str">
            <v>Projected Savings</v>
          </cell>
          <cell r="B236">
            <v>0</v>
          </cell>
          <cell r="C236">
            <v>0</v>
          </cell>
          <cell r="F236">
            <v>0</v>
          </cell>
          <cell r="G236">
            <v>0</v>
          </cell>
          <cell r="J236">
            <v>0</v>
          </cell>
          <cell r="K236">
            <v>0</v>
          </cell>
          <cell r="N236">
            <v>0</v>
          </cell>
          <cell r="O236">
            <v>0</v>
          </cell>
          <cell r="R236">
            <v>0</v>
          </cell>
          <cell r="S236">
            <v>0</v>
          </cell>
          <cell r="V236">
            <v>0</v>
          </cell>
          <cell r="W236">
            <v>0</v>
          </cell>
          <cell r="Z236">
            <v>0</v>
          </cell>
          <cell r="AA236">
            <v>0</v>
          </cell>
          <cell r="AD236">
            <v>0</v>
          </cell>
          <cell r="AE236">
            <v>0</v>
          </cell>
          <cell r="AH236">
            <v>0</v>
          </cell>
          <cell r="AK236">
            <v>0</v>
          </cell>
          <cell r="AO236">
            <v>0</v>
          </cell>
          <cell r="AR236">
            <v>0</v>
          </cell>
          <cell r="AU236">
            <v>0</v>
          </cell>
          <cell r="BE236">
            <v>0</v>
          </cell>
        </row>
        <row r="237">
          <cell r="A237" t="str">
            <v>Composite Savings ALL</v>
          </cell>
          <cell r="B237" t="str">
            <v>Medical</v>
          </cell>
          <cell r="D237" t="str">
            <v>Drug</v>
          </cell>
          <cell r="AI237" t="str">
            <v>Medical and Drug Summary</v>
          </cell>
          <cell r="AN237" t="str">
            <v>PAR/PPO</v>
          </cell>
          <cell r="AQ237" t="str">
            <v>HMO</v>
          </cell>
          <cell r="AT237" t="str">
            <v>CDHP</v>
          </cell>
        </row>
        <row r="238">
          <cell r="A238" t="str">
            <v>Current Covered</v>
          </cell>
          <cell r="B238">
            <v>0</v>
          </cell>
          <cell r="F238">
            <v>0</v>
          </cell>
          <cell r="J238">
            <v>0</v>
          </cell>
          <cell r="N238">
            <v>0</v>
          </cell>
          <cell r="R238">
            <v>0</v>
          </cell>
          <cell r="V238">
            <v>0</v>
          </cell>
          <cell r="Z238">
            <v>0</v>
          </cell>
          <cell r="AD238">
            <v>0</v>
          </cell>
          <cell r="AH238">
            <v>0</v>
          </cell>
          <cell r="AI238">
            <v>0</v>
          </cell>
          <cell r="AK238">
            <v>0</v>
          </cell>
          <cell r="AN238">
            <v>0</v>
          </cell>
          <cell r="AO238">
            <v>0</v>
          </cell>
          <cell r="AQ238">
            <v>0</v>
          </cell>
          <cell r="AR238">
            <v>0</v>
          </cell>
          <cell r="AT238">
            <v>0</v>
          </cell>
          <cell r="AU238">
            <v>0</v>
          </cell>
          <cell r="BE238">
            <v>0</v>
          </cell>
        </row>
        <row r="239">
          <cell r="A239" t="str">
            <v>Current Savings</v>
          </cell>
          <cell r="B239">
            <v>0</v>
          </cell>
          <cell r="C239">
            <v>0</v>
          </cell>
          <cell r="F239">
            <v>0</v>
          </cell>
          <cell r="G239">
            <v>0</v>
          </cell>
          <cell r="J239">
            <v>0</v>
          </cell>
          <cell r="K239">
            <v>0</v>
          </cell>
          <cell r="N239">
            <v>0</v>
          </cell>
          <cell r="O239">
            <v>0</v>
          </cell>
          <cell r="R239">
            <v>0</v>
          </cell>
          <cell r="S239">
            <v>0</v>
          </cell>
          <cell r="V239">
            <v>0</v>
          </cell>
          <cell r="W239">
            <v>0</v>
          </cell>
          <cell r="Z239">
            <v>0</v>
          </cell>
          <cell r="AA239">
            <v>0</v>
          </cell>
          <cell r="AD239">
            <v>0</v>
          </cell>
          <cell r="AE239">
            <v>0</v>
          </cell>
          <cell r="AH239">
            <v>0</v>
          </cell>
          <cell r="AK239">
            <v>0</v>
          </cell>
          <cell r="AO239">
            <v>0</v>
          </cell>
          <cell r="AR239">
            <v>0</v>
          </cell>
          <cell r="AU239">
            <v>0</v>
          </cell>
          <cell r="BE239">
            <v>0</v>
          </cell>
        </row>
        <row r="240">
          <cell r="A240" t="str">
            <v>Prior Covered</v>
          </cell>
          <cell r="B240">
            <v>0</v>
          </cell>
          <cell r="F240">
            <v>0</v>
          </cell>
          <cell r="J240">
            <v>0</v>
          </cell>
          <cell r="N240">
            <v>0</v>
          </cell>
          <cell r="R240">
            <v>0</v>
          </cell>
          <cell r="V240">
            <v>0</v>
          </cell>
          <cell r="Z240">
            <v>0</v>
          </cell>
          <cell r="AD240">
            <v>0</v>
          </cell>
          <cell r="AH240">
            <v>0</v>
          </cell>
          <cell r="AI240">
            <v>0</v>
          </cell>
          <cell r="AK240">
            <v>0</v>
          </cell>
          <cell r="AN240">
            <v>0</v>
          </cell>
          <cell r="AO240">
            <v>0</v>
          </cell>
          <cell r="AQ240">
            <v>0</v>
          </cell>
          <cell r="AR240">
            <v>0</v>
          </cell>
          <cell r="AT240">
            <v>0</v>
          </cell>
          <cell r="AU240">
            <v>0</v>
          </cell>
          <cell r="BE240">
            <v>0</v>
          </cell>
        </row>
        <row r="241">
          <cell r="A241" t="str">
            <v>Prior Savings</v>
          </cell>
          <cell r="B241">
            <v>0</v>
          </cell>
          <cell r="C241">
            <v>0</v>
          </cell>
          <cell r="F241">
            <v>0</v>
          </cell>
          <cell r="G241">
            <v>0</v>
          </cell>
          <cell r="J241">
            <v>0</v>
          </cell>
          <cell r="K241">
            <v>0</v>
          </cell>
          <cell r="N241">
            <v>0</v>
          </cell>
          <cell r="O241">
            <v>0</v>
          </cell>
          <cell r="R241">
            <v>0</v>
          </cell>
          <cell r="S241">
            <v>0</v>
          </cell>
          <cell r="V241">
            <v>0</v>
          </cell>
          <cell r="W241">
            <v>0</v>
          </cell>
          <cell r="Z241">
            <v>0</v>
          </cell>
          <cell r="AA241">
            <v>0</v>
          </cell>
          <cell r="AD241">
            <v>0</v>
          </cell>
          <cell r="AE241">
            <v>0</v>
          </cell>
          <cell r="AH241">
            <v>0</v>
          </cell>
          <cell r="AK241">
            <v>0</v>
          </cell>
          <cell r="AO241">
            <v>0</v>
          </cell>
          <cell r="AR241">
            <v>0</v>
          </cell>
          <cell r="AU241">
            <v>0</v>
          </cell>
          <cell r="BE241">
            <v>0</v>
          </cell>
        </row>
        <row r="242">
          <cell r="A242" t="str">
            <v>Projected Covered</v>
          </cell>
          <cell r="B242">
            <v>0</v>
          </cell>
          <cell r="F242">
            <v>0</v>
          </cell>
          <cell r="J242">
            <v>0</v>
          </cell>
          <cell r="N242">
            <v>0</v>
          </cell>
          <cell r="R242">
            <v>0</v>
          </cell>
          <cell r="V242">
            <v>0</v>
          </cell>
          <cell r="Z242">
            <v>0</v>
          </cell>
          <cell r="AD242">
            <v>0</v>
          </cell>
          <cell r="AH242">
            <v>0</v>
          </cell>
          <cell r="AI242">
            <v>0</v>
          </cell>
          <cell r="AK242">
            <v>0</v>
          </cell>
          <cell r="AN242">
            <v>0</v>
          </cell>
          <cell r="AO242">
            <v>0</v>
          </cell>
          <cell r="AQ242">
            <v>0</v>
          </cell>
          <cell r="AR242">
            <v>0</v>
          </cell>
          <cell r="AT242">
            <v>0</v>
          </cell>
          <cell r="AU242">
            <v>0</v>
          </cell>
          <cell r="BE242">
            <v>0</v>
          </cell>
        </row>
        <row r="243">
          <cell r="A243" t="str">
            <v>Projected Savings</v>
          </cell>
          <cell r="B243">
            <v>0</v>
          </cell>
          <cell r="C243">
            <v>0</v>
          </cell>
          <cell r="F243">
            <v>0</v>
          </cell>
          <cell r="G243">
            <v>0</v>
          </cell>
          <cell r="J243">
            <v>0</v>
          </cell>
          <cell r="K243">
            <v>0</v>
          </cell>
          <cell r="N243">
            <v>0</v>
          </cell>
          <cell r="O243">
            <v>0</v>
          </cell>
          <cell r="R243">
            <v>0</v>
          </cell>
          <cell r="S243">
            <v>0</v>
          </cell>
          <cell r="V243">
            <v>0</v>
          </cell>
          <cell r="W243">
            <v>0</v>
          </cell>
          <cell r="Z243">
            <v>0</v>
          </cell>
          <cell r="AA243">
            <v>0</v>
          </cell>
          <cell r="AD243">
            <v>0</v>
          </cell>
          <cell r="AE243">
            <v>0</v>
          </cell>
          <cell r="AH243">
            <v>0</v>
          </cell>
          <cell r="AK243">
            <v>0</v>
          </cell>
          <cell r="AO243">
            <v>0</v>
          </cell>
          <cell r="AR243">
            <v>0</v>
          </cell>
          <cell r="AU243">
            <v>0</v>
          </cell>
          <cell r="BE243">
            <v>0</v>
          </cell>
        </row>
        <row r="244">
          <cell r="A244" t="str">
            <v>Combined VA Naf Fees</v>
          </cell>
          <cell r="B244" t="str">
            <v>Medical</v>
          </cell>
          <cell r="D244" t="str">
            <v>Drug</v>
          </cell>
          <cell r="AK244" t="str">
            <v>Medical Only</v>
          </cell>
          <cell r="AN244" t="str">
            <v>PAR/PPO</v>
          </cell>
          <cell r="AQ244" t="str">
            <v>HMO</v>
          </cell>
          <cell r="AT244" t="str">
            <v>CDHP</v>
          </cell>
        </row>
        <row r="245">
          <cell r="A245" t="str">
            <v>Actual VA NAF Fees</v>
          </cell>
          <cell r="B245">
            <v>0</v>
          </cell>
          <cell r="F245">
            <v>0</v>
          </cell>
          <cell r="J245">
            <v>0</v>
          </cell>
          <cell r="N245">
            <v>0</v>
          </cell>
          <cell r="R245">
            <v>0</v>
          </cell>
          <cell r="V245">
            <v>0</v>
          </cell>
          <cell r="Z245">
            <v>0</v>
          </cell>
          <cell r="AD245">
            <v>0</v>
          </cell>
          <cell r="AH245">
            <v>0</v>
          </cell>
          <cell r="AK245">
            <v>0</v>
          </cell>
          <cell r="AO245">
            <v>0</v>
          </cell>
          <cell r="AR245">
            <v>0</v>
          </cell>
          <cell r="AU245">
            <v>0</v>
          </cell>
          <cell r="BE245">
            <v>0</v>
          </cell>
        </row>
        <row r="246">
          <cell r="A246" t="str">
            <v>Current Savings</v>
          </cell>
          <cell r="B246">
            <v>0</v>
          </cell>
          <cell r="F246">
            <v>0</v>
          </cell>
          <cell r="J246">
            <v>0</v>
          </cell>
          <cell r="N246">
            <v>0</v>
          </cell>
          <cell r="R246">
            <v>0</v>
          </cell>
          <cell r="V246">
            <v>0</v>
          </cell>
          <cell r="Z246">
            <v>0</v>
          </cell>
          <cell r="AD246">
            <v>0</v>
          </cell>
          <cell r="AH246">
            <v>0</v>
          </cell>
          <cell r="AK246">
            <v>0</v>
          </cell>
          <cell r="AO246">
            <v>0</v>
          </cell>
          <cell r="AR246">
            <v>0</v>
          </cell>
          <cell r="AU246">
            <v>0</v>
          </cell>
          <cell r="BE246">
            <v>0</v>
          </cell>
        </row>
        <row r="247">
          <cell r="A247" t="str">
            <v>Projected Savings</v>
          </cell>
          <cell r="B247">
            <v>0</v>
          </cell>
          <cell r="F247">
            <v>0</v>
          </cell>
          <cell r="J247">
            <v>0</v>
          </cell>
          <cell r="N247">
            <v>0</v>
          </cell>
          <cell r="R247">
            <v>0</v>
          </cell>
          <cell r="V247">
            <v>0</v>
          </cell>
          <cell r="Z247">
            <v>0</v>
          </cell>
          <cell r="AD247">
            <v>0</v>
          </cell>
          <cell r="AH247">
            <v>0</v>
          </cell>
          <cell r="AK247">
            <v>0</v>
          </cell>
          <cell r="AO247">
            <v>0</v>
          </cell>
          <cell r="AR247">
            <v>0</v>
          </cell>
          <cell r="AU247">
            <v>0</v>
          </cell>
          <cell r="BE247">
            <v>0</v>
          </cell>
        </row>
        <row r="248">
          <cell r="A248" t="str">
            <v>Projected Naf Fees</v>
          </cell>
          <cell r="B248">
            <v>0</v>
          </cell>
          <cell r="F248">
            <v>0</v>
          </cell>
          <cell r="J248">
            <v>0</v>
          </cell>
          <cell r="N248">
            <v>0</v>
          </cell>
          <cell r="R248">
            <v>0</v>
          </cell>
          <cell r="V248">
            <v>0</v>
          </cell>
          <cell r="Z248">
            <v>0</v>
          </cell>
          <cell r="AD248">
            <v>0</v>
          </cell>
          <cell r="AH248">
            <v>0</v>
          </cell>
          <cell r="AK248">
            <v>0</v>
          </cell>
          <cell r="AO248">
            <v>0</v>
          </cell>
          <cell r="AR248">
            <v>0</v>
          </cell>
          <cell r="AU248">
            <v>0</v>
          </cell>
          <cell r="BE248">
            <v>0</v>
          </cell>
        </row>
        <row r="249">
          <cell r="A249" t="str">
            <v>Ga Current Retention</v>
          </cell>
          <cell r="B249" t="str">
            <v>Medical and Drug</v>
          </cell>
          <cell r="F249" t="str">
            <v>Medical and Drug</v>
          </cell>
          <cell r="J249" t="str">
            <v>Medical and Drug</v>
          </cell>
          <cell r="N249" t="str">
            <v>Medical and Drug</v>
          </cell>
          <cell r="R249" t="str">
            <v>Medical and Drug</v>
          </cell>
          <cell r="V249" t="str">
            <v>Medical and Drug</v>
          </cell>
          <cell r="Z249" t="str">
            <v>Medical and Drug</v>
          </cell>
          <cell r="AD249" t="str">
            <v>Medical and Drug</v>
          </cell>
        </row>
        <row r="250">
          <cell r="A250" t="str">
            <v>Current Claims Expense</v>
          </cell>
          <cell r="B250">
            <v>0</v>
          </cell>
          <cell r="F250">
            <v>0</v>
          </cell>
          <cell r="J250">
            <v>0</v>
          </cell>
          <cell r="N250">
            <v>0</v>
          </cell>
          <cell r="R250">
            <v>0</v>
          </cell>
          <cell r="V250">
            <v>0</v>
          </cell>
          <cell r="Z250">
            <v>0</v>
          </cell>
          <cell r="AD250">
            <v>0</v>
          </cell>
          <cell r="AH250">
            <v>0</v>
          </cell>
        </row>
        <row r="251">
          <cell r="A251" t="str">
            <v>Admin</v>
          </cell>
          <cell r="B251">
            <v>0</v>
          </cell>
          <cell r="C251">
            <v>0</v>
          </cell>
          <cell r="F251">
            <v>0</v>
          </cell>
          <cell r="G251">
            <v>0</v>
          </cell>
          <cell r="J251">
            <v>0</v>
          </cell>
          <cell r="K251">
            <v>0</v>
          </cell>
          <cell r="N251">
            <v>0</v>
          </cell>
          <cell r="O251">
            <v>0</v>
          </cell>
          <cell r="R251">
            <v>0</v>
          </cell>
          <cell r="S251">
            <v>0</v>
          </cell>
          <cell r="V251">
            <v>0</v>
          </cell>
          <cell r="W251">
            <v>0</v>
          </cell>
          <cell r="Z251">
            <v>0</v>
          </cell>
          <cell r="AA251">
            <v>0</v>
          </cell>
          <cell r="AD251">
            <v>0</v>
          </cell>
          <cell r="AE251">
            <v>0</v>
          </cell>
          <cell r="AH251">
            <v>0</v>
          </cell>
        </row>
        <row r="252">
          <cell r="A252" t="str">
            <v>Commission</v>
          </cell>
          <cell r="B252">
            <v>0</v>
          </cell>
          <cell r="C252">
            <v>0</v>
          </cell>
          <cell r="F252">
            <v>0</v>
          </cell>
          <cell r="G252">
            <v>0</v>
          </cell>
          <cell r="J252">
            <v>0</v>
          </cell>
          <cell r="K252">
            <v>0</v>
          </cell>
          <cell r="N252">
            <v>0</v>
          </cell>
          <cell r="O252">
            <v>0</v>
          </cell>
          <cell r="R252">
            <v>0</v>
          </cell>
          <cell r="S252">
            <v>0</v>
          </cell>
          <cell r="V252">
            <v>0</v>
          </cell>
          <cell r="W252">
            <v>0</v>
          </cell>
          <cell r="Z252">
            <v>0</v>
          </cell>
          <cell r="AA252">
            <v>0</v>
          </cell>
          <cell r="AD252">
            <v>0</v>
          </cell>
          <cell r="AE252">
            <v>0</v>
          </cell>
          <cell r="AH252">
            <v>0</v>
          </cell>
        </row>
        <row r="253">
          <cell r="B253">
            <v>0</v>
          </cell>
          <cell r="F253">
            <v>0</v>
          </cell>
          <cell r="J253">
            <v>0</v>
          </cell>
          <cell r="N253">
            <v>0</v>
          </cell>
          <cell r="R253">
            <v>0</v>
          </cell>
          <cell r="V253">
            <v>0</v>
          </cell>
          <cell r="Z253">
            <v>0</v>
          </cell>
          <cell r="AD253">
            <v>0</v>
          </cell>
          <cell r="AH253">
            <v>0</v>
          </cell>
        </row>
        <row r="254">
          <cell r="A254" t="str">
            <v>Premium</v>
          </cell>
          <cell r="B254">
            <v>0</v>
          </cell>
          <cell r="F254">
            <v>0</v>
          </cell>
          <cell r="J254">
            <v>0</v>
          </cell>
          <cell r="N254">
            <v>0</v>
          </cell>
          <cell r="R254">
            <v>0</v>
          </cell>
          <cell r="V254">
            <v>0</v>
          </cell>
          <cell r="Z254">
            <v>0</v>
          </cell>
          <cell r="AD254">
            <v>0</v>
          </cell>
          <cell r="AH254">
            <v>0</v>
          </cell>
        </row>
        <row r="255">
          <cell r="A255" t="str">
            <v>Med and drug paid</v>
          </cell>
          <cell r="B255">
            <v>0</v>
          </cell>
          <cell r="F255">
            <v>0</v>
          </cell>
          <cell r="J255">
            <v>0</v>
          </cell>
          <cell r="N255">
            <v>0</v>
          </cell>
          <cell r="R255">
            <v>0</v>
          </cell>
          <cell r="V255">
            <v>0</v>
          </cell>
          <cell r="Z255">
            <v>0</v>
          </cell>
          <cell r="AD255">
            <v>0</v>
          </cell>
          <cell r="AH255">
            <v>0</v>
          </cell>
        </row>
        <row r="256">
          <cell r="A256" t="str">
            <v xml:space="preserve">Cap </v>
          </cell>
          <cell r="B256">
            <v>0</v>
          </cell>
          <cell r="F256">
            <v>0</v>
          </cell>
          <cell r="J256">
            <v>0</v>
          </cell>
          <cell r="N256">
            <v>0</v>
          </cell>
          <cell r="R256">
            <v>0</v>
          </cell>
          <cell r="V256">
            <v>0</v>
          </cell>
          <cell r="Z256">
            <v>0</v>
          </cell>
          <cell r="AD256">
            <v>0</v>
          </cell>
          <cell r="AH256">
            <v>0</v>
          </cell>
        </row>
        <row r="257">
          <cell r="A257" t="str">
            <v>ECD</v>
          </cell>
          <cell r="B257">
            <v>0</v>
          </cell>
          <cell r="F257">
            <v>0</v>
          </cell>
          <cell r="J257">
            <v>0</v>
          </cell>
          <cell r="N257">
            <v>0</v>
          </cell>
          <cell r="R257">
            <v>0</v>
          </cell>
          <cell r="V257">
            <v>0</v>
          </cell>
          <cell r="Z257">
            <v>0</v>
          </cell>
          <cell r="AD257">
            <v>0</v>
          </cell>
          <cell r="AH257">
            <v>0</v>
          </cell>
        </row>
        <row r="258">
          <cell r="A258" t="str">
            <v>Change in IBNR</v>
          </cell>
          <cell r="B258">
            <v>0</v>
          </cell>
          <cell r="F258">
            <v>0</v>
          </cell>
          <cell r="J258">
            <v>0</v>
          </cell>
          <cell r="N258">
            <v>0</v>
          </cell>
          <cell r="R258">
            <v>0</v>
          </cell>
          <cell r="V258">
            <v>0</v>
          </cell>
          <cell r="Z258">
            <v>0</v>
          </cell>
          <cell r="AD258">
            <v>0</v>
          </cell>
          <cell r="AH258">
            <v>0</v>
          </cell>
        </row>
        <row r="259">
          <cell r="A259" t="str">
            <v>Paid Pre ECD</v>
          </cell>
          <cell r="B259">
            <v>0</v>
          </cell>
          <cell r="F259">
            <v>0</v>
          </cell>
          <cell r="J259">
            <v>0</v>
          </cell>
          <cell r="N259">
            <v>0</v>
          </cell>
          <cell r="R259">
            <v>0</v>
          </cell>
          <cell r="V259">
            <v>0</v>
          </cell>
          <cell r="Z259">
            <v>0</v>
          </cell>
          <cell r="AD259">
            <v>0</v>
          </cell>
          <cell r="AH259">
            <v>0</v>
          </cell>
        </row>
        <row r="260">
          <cell r="A260" t="str">
            <v>Incurred Pre Ecd</v>
          </cell>
          <cell r="B260">
            <v>0</v>
          </cell>
          <cell r="F260">
            <v>0</v>
          </cell>
          <cell r="J260">
            <v>0</v>
          </cell>
          <cell r="N260">
            <v>0</v>
          </cell>
          <cell r="R260">
            <v>0</v>
          </cell>
          <cell r="V260">
            <v>0</v>
          </cell>
          <cell r="Z260">
            <v>0</v>
          </cell>
          <cell r="AD260">
            <v>0</v>
          </cell>
          <cell r="AH260">
            <v>0</v>
          </cell>
        </row>
        <row r="261">
          <cell r="A261" t="str">
            <v>Paid Post Ecd</v>
          </cell>
          <cell r="B261">
            <v>0</v>
          </cell>
          <cell r="F261">
            <v>0</v>
          </cell>
          <cell r="J261">
            <v>0</v>
          </cell>
          <cell r="N261">
            <v>0</v>
          </cell>
          <cell r="R261">
            <v>0</v>
          </cell>
          <cell r="V261">
            <v>0</v>
          </cell>
          <cell r="Z261">
            <v>0</v>
          </cell>
          <cell r="AD261">
            <v>0</v>
          </cell>
          <cell r="AH261">
            <v>0</v>
          </cell>
        </row>
        <row r="262">
          <cell r="A262" t="str">
            <v>Incurred Post ECD</v>
          </cell>
          <cell r="B262">
            <v>0</v>
          </cell>
          <cell r="F262">
            <v>0</v>
          </cell>
          <cell r="J262">
            <v>0</v>
          </cell>
          <cell r="N262">
            <v>0</v>
          </cell>
          <cell r="R262">
            <v>0</v>
          </cell>
          <cell r="V262">
            <v>0</v>
          </cell>
          <cell r="Z262">
            <v>0</v>
          </cell>
          <cell r="AD262">
            <v>0</v>
          </cell>
          <cell r="AH262">
            <v>0</v>
          </cell>
        </row>
      </sheetData>
      <sheetData sheetId="12"/>
      <sheetData sheetId="13"/>
      <sheetData sheetId="14">
        <row r="32">
          <cell r="M32">
            <v>0</v>
          </cell>
        </row>
        <row r="42">
          <cell r="M42">
            <v>0</v>
          </cell>
        </row>
        <row r="48">
          <cell r="L48">
            <v>0</v>
          </cell>
        </row>
        <row r="56">
          <cell r="M56">
            <v>0</v>
          </cell>
        </row>
      </sheetData>
      <sheetData sheetId="15"/>
      <sheetData sheetId="16">
        <row r="131">
          <cell r="A131" t="str">
            <v>Adjustments:</v>
          </cell>
          <cell r="B131">
            <v>0</v>
          </cell>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row>
        <row r="132">
          <cell r="A132" t="str">
            <v>Current Reinsurance Charges:</v>
          </cell>
        </row>
        <row r="133">
          <cell r="A133" t="str">
            <v>Specific Stop Loss Limit</v>
          </cell>
          <cell r="B133">
            <v>0</v>
          </cell>
          <cell r="D133">
            <v>0</v>
          </cell>
          <cell r="F133">
            <v>0</v>
          </cell>
          <cell r="H133">
            <v>0</v>
          </cell>
          <cell r="J133">
            <v>0</v>
          </cell>
          <cell r="L133">
            <v>0</v>
          </cell>
          <cell r="N133">
            <v>0</v>
          </cell>
          <cell r="P133">
            <v>0</v>
          </cell>
        </row>
        <row r="134">
          <cell r="A134" t="str">
            <v>Specific Fee</v>
          </cell>
          <cell r="B134">
            <v>0</v>
          </cell>
          <cell r="D134">
            <v>0</v>
          </cell>
          <cell r="F134">
            <v>0</v>
          </cell>
          <cell r="H134">
            <v>0</v>
          </cell>
          <cell r="J134">
            <v>0</v>
          </cell>
          <cell r="L134">
            <v>0</v>
          </cell>
          <cell r="N134">
            <v>0</v>
          </cell>
          <cell r="P134">
            <v>0</v>
          </cell>
        </row>
        <row r="135">
          <cell r="A135" t="str">
            <v>Aggregate Attachment Point</v>
          </cell>
          <cell r="B135">
            <v>0</v>
          </cell>
          <cell r="D135">
            <v>0</v>
          </cell>
          <cell r="F135">
            <v>0</v>
          </cell>
          <cell r="H135">
            <v>0</v>
          </cell>
          <cell r="J135">
            <v>0</v>
          </cell>
          <cell r="L135">
            <v>0</v>
          </cell>
          <cell r="N135">
            <v>0</v>
          </cell>
          <cell r="P135">
            <v>0</v>
          </cell>
        </row>
        <row r="136">
          <cell r="A136" t="str">
            <v>Aggregate Fee</v>
          </cell>
          <cell r="B136">
            <v>0</v>
          </cell>
          <cell r="D136">
            <v>0</v>
          </cell>
          <cell r="F136">
            <v>0</v>
          </cell>
          <cell r="H136">
            <v>0</v>
          </cell>
          <cell r="J136">
            <v>0</v>
          </cell>
          <cell r="L136">
            <v>0</v>
          </cell>
          <cell r="N136">
            <v>0</v>
          </cell>
          <cell r="P136">
            <v>0</v>
          </cell>
        </row>
        <row r="137">
          <cell r="A137" t="str">
            <v>IBNR Cap Fee</v>
          </cell>
          <cell r="B137">
            <v>0</v>
          </cell>
          <cell r="D137">
            <v>0</v>
          </cell>
          <cell r="F137">
            <v>0</v>
          </cell>
          <cell r="H137">
            <v>0</v>
          </cell>
          <cell r="J137">
            <v>0</v>
          </cell>
          <cell r="L137">
            <v>0</v>
          </cell>
          <cell r="N137">
            <v>0</v>
          </cell>
          <cell r="P137">
            <v>0</v>
          </cell>
        </row>
        <row r="138">
          <cell r="A138" t="str">
            <v>Current Retention Charges:</v>
          </cell>
        </row>
        <row r="139">
          <cell r="A139" t="str">
            <v>Administration:</v>
          </cell>
          <cell r="B139">
            <v>0</v>
          </cell>
          <cell r="D139">
            <v>0</v>
          </cell>
          <cell r="F139">
            <v>0</v>
          </cell>
          <cell r="H139">
            <v>0</v>
          </cell>
          <cell r="J139">
            <v>0</v>
          </cell>
          <cell r="L139">
            <v>0</v>
          </cell>
          <cell r="N139">
            <v>0</v>
          </cell>
          <cell r="P139">
            <v>0</v>
          </cell>
        </row>
        <row r="141">
          <cell r="A141" t="str">
            <v>Pharmacy Per Script Fee</v>
          </cell>
          <cell r="B141">
            <v>0</v>
          </cell>
          <cell r="D141">
            <v>0</v>
          </cell>
          <cell r="F141">
            <v>0</v>
          </cell>
          <cell r="H141">
            <v>0</v>
          </cell>
          <cell r="J141">
            <v>0</v>
          </cell>
          <cell r="L141">
            <v>0</v>
          </cell>
          <cell r="N141">
            <v>0</v>
          </cell>
          <cell r="P141">
            <v>0</v>
          </cell>
        </row>
        <row r="142">
          <cell r="A142" t="str">
            <v>Risk fee</v>
          </cell>
          <cell r="B142">
            <v>0</v>
          </cell>
          <cell r="D142">
            <v>0</v>
          </cell>
          <cell r="F142">
            <v>0</v>
          </cell>
          <cell r="H142">
            <v>0</v>
          </cell>
          <cell r="J142">
            <v>0</v>
          </cell>
          <cell r="L142">
            <v>0</v>
          </cell>
          <cell r="N142">
            <v>0</v>
          </cell>
          <cell r="P142">
            <v>0</v>
          </cell>
        </row>
        <row r="143">
          <cell r="A143" t="str">
            <v>State Premium Tax:</v>
          </cell>
          <cell r="B143">
            <v>2.2499999999999999E-2</v>
          </cell>
          <cell r="D143">
            <v>2.2499999999999999E-2</v>
          </cell>
          <cell r="F143">
            <v>2.2499999999999999E-2</v>
          </cell>
          <cell r="H143">
            <v>2.2499999999999999E-2</v>
          </cell>
          <cell r="J143">
            <v>2.2499999999999999E-2</v>
          </cell>
          <cell r="L143">
            <v>2.2499999999999999E-2</v>
          </cell>
          <cell r="N143">
            <v>2.2499999999999999E-2</v>
          </cell>
          <cell r="P143">
            <v>2.2499999999999999E-2</v>
          </cell>
        </row>
        <row r="144">
          <cell r="A144" t="str">
            <v>Renewal Reinsurance Fees:</v>
          </cell>
        </row>
        <row r="145">
          <cell r="A145" t="str">
            <v>Specific Stop Loss Limit</v>
          </cell>
          <cell r="B145">
            <v>0</v>
          </cell>
          <cell r="D145">
            <v>0</v>
          </cell>
          <cell r="F145">
            <v>0</v>
          </cell>
          <cell r="H145">
            <v>0</v>
          </cell>
          <cell r="J145">
            <v>0</v>
          </cell>
          <cell r="L145">
            <v>0</v>
          </cell>
          <cell r="N145">
            <v>0</v>
          </cell>
          <cell r="P145">
            <v>0</v>
          </cell>
        </row>
        <row r="146">
          <cell r="A146" t="str">
            <v>Specific Fee</v>
          </cell>
          <cell r="B146">
            <v>0</v>
          </cell>
          <cell r="D146">
            <v>0</v>
          </cell>
          <cell r="F146">
            <v>0</v>
          </cell>
          <cell r="H146">
            <v>0</v>
          </cell>
          <cell r="J146">
            <v>0</v>
          </cell>
          <cell r="L146">
            <v>0</v>
          </cell>
          <cell r="N146">
            <v>0</v>
          </cell>
          <cell r="P146">
            <v>0</v>
          </cell>
        </row>
        <row r="147">
          <cell r="A147" t="str">
            <v>Aggregate Attachment Point</v>
          </cell>
          <cell r="B147">
            <v>0</v>
          </cell>
          <cell r="D147">
            <v>0</v>
          </cell>
          <cell r="F147">
            <v>0</v>
          </cell>
          <cell r="H147">
            <v>0</v>
          </cell>
          <cell r="J147">
            <v>0</v>
          </cell>
          <cell r="L147">
            <v>0</v>
          </cell>
          <cell r="N147">
            <v>0</v>
          </cell>
          <cell r="P147">
            <v>0</v>
          </cell>
        </row>
        <row r="148">
          <cell r="A148" t="str">
            <v>Aggregate Fee</v>
          </cell>
          <cell r="B148">
            <v>0</v>
          </cell>
          <cell r="D148">
            <v>0</v>
          </cell>
          <cell r="F148">
            <v>0</v>
          </cell>
          <cell r="H148">
            <v>0</v>
          </cell>
          <cell r="J148">
            <v>0</v>
          </cell>
          <cell r="L148">
            <v>0</v>
          </cell>
          <cell r="N148">
            <v>0</v>
          </cell>
          <cell r="P148">
            <v>0</v>
          </cell>
        </row>
        <row r="149">
          <cell r="A149" t="str">
            <v>IBNR Cap Fee</v>
          </cell>
          <cell r="B149">
            <v>0</v>
          </cell>
          <cell r="D149">
            <v>0</v>
          </cell>
          <cell r="F149">
            <v>0</v>
          </cell>
          <cell r="H149">
            <v>0</v>
          </cell>
          <cell r="J149">
            <v>0</v>
          </cell>
          <cell r="L149">
            <v>0</v>
          </cell>
          <cell r="N149">
            <v>0</v>
          </cell>
          <cell r="P149">
            <v>0</v>
          </cell>
        </row>
        <row r="150">
          <cell r="A150" t="str">
            <v>Retention Fees:</v>
          </cell>
        </row>
        <row r="151">
          <cell r="A151" t="str">
            <v>Administration:</v>
          </cell>
          <cell r="B151">
            <v>0</v>
          </cell>
          <cell r="D151">
            <v>0</v>
          </cell>
          <cell r="F151">
            <v>0</v>
          </cell>
          <cell r="H151">
            <v>0</v>
          </cell>
          <cell r="J151">
            <v>0</v>
          </cell>
          <cell r="L151">
            <v>0</v>
          </cell>
          <cell r="N151">
            <v>0</v>
          </cell>
          <cell r="P151">
            <v>0</v>
          </cell>
        </row>
        <row r="152">
          <cell r="A152" t="str">
            <v>Drug Admin Credit</v>
          </cell>
          <cell r="B152">
            <v>0</v>
          </cell>
          <cell r="D152">
            <v>0</v>
          </cell>
          <cell r="F152">
            <v>0</v>
          </cell>
          <cell r="H152">
            <v>0</v>
          </cell>
          <cell r="J152">
            <v>0</v>
          </cell>
          <cell r="L152">
            <v>0</v>
          </cell>
          <cell r="N152">
            <v>0</v>
          </cell>
          <cell r="P152">
            <v>0</v>
          </cell>
        </row>
        <row r="153">
          <cell r="A153" t="str">
            <v>Pharmacy Per Script Fee</v>
          </cell>
          <cell r="B153">
            <v>0</v>
          </cell>
          <cell r="D153">
            <v>0</v>
          </cell>
          <cell r="F153">
            <v>0</v>
          </cell>
          <cell r="H153">
            <v>0</v>
          </cell>
          <cell r="J153">
            <v>0</v>
          </cell>
          <cell r="L153">
            <v>0</v>
          </cell>
          <cell r="N153">
            <v>0</v>
          </cell>
          <cell r="P153">
            <v>0</v>
          </cell>
        </row>
        <row r="154">
          <cell r="A154" t="str">
            <v>Risk fee</v>
          </cell>
          <cell r="B154">
            <v>0</v>
          </cell>
          <cell r="D154">
            <v>0</v>
          </cell>
          <cell r="F154">
            <v>0</v>
          </cell>
          <cell r="H154">
            <v>0</v>
          </cell>
          <cell r="J154">
            <v>0</v>
          </cell>
          <cell r="L154">
            <v>0</v>
          </cell>
          <cell r="N154">
            <v>0</v>
          </cell>
          <cell r="P154">
            <v>0</v>
          </cell>
        </row>
        <row r="155">
          <cell r="A155" t="str">
            <v>State Premium Tax:</v>
          </cell>
          <cell r="B155">
            <v>2.2499999999999999E-2</v>
          </cell>
          <cell r="D155">
            <v>2.2499999999999999E-2</v>
          </cell>
          <cell r="F155">
            <v>2.2499999999999999E-2</v>
          </cell>
          <cell r="H155">
            <v>2.2499999999999999E-2</v>
          </cell>
          <cell r="J155">
            <v>2.2499999999999999E-2</v>
          </cell>
          <cell r="L155">
            <v>2.2499999999999999E-2</v>
          </cell>
          <cell r="N155">
            <v>2.2499999999999999E-2</v>
          </cell>
          <cell r="P155">
            <v>2.2499999999999999E-2</v>
          </cell>
        </row>
      </sheetData>
      <sheetData sheetId="17">
        <row r="48">
          <cell r="G48" t="str">
            <v>IBNR</v>
          </cell>
        </row>
        <row r="49">
          <cell r="G49">
            <v>0</v>
          </cell>
        </row>
        <row r="50">
          <cell r="G50">
            <v>0</v>
          </cell>
        </row>
        <row r="51">
          <cell r="G51">
            <v>0</v>
          </cell>
        </row>
        <row r="54">
          <cell r="G54" t="str">
            <v>IBNR</v>
          </cell>
        </row>
        <row r="55">
          <cell r="G55">
            <v>0</v>
          </cell>
        </row>
        <row r="56">
          <cell r="G56">
            <v>0</v>
          </cell>
        </row>
        <row r="57">
          <cell r="G57">
            <v>0</v>
          </cell>
        </row>
      </sheetData>
      <sheetData sheetId="18"/>
      <sheetData sheetId="19">
        <row r="32">
          <cell r="A32" t="str">
            <v>EE/Child</v>
          </cell>
        </row>
        <row r="35">
          <cell r="A35" t="str">
            <v>EE/Spouse</v>
          </cell>
        </row>
        <row r="37">
          <cell r="A37" t="str">
            <v>Carve out</v>
          </cell>
        </row>
        <row r="44">
          <cell r="A44" t="str">
            <v>EE/Child</v>
          </cell>
        </row>
        <row r="47">
          <cell r="A47" t="str">
            <v>EE/Spouse</v>
          </cell>
        </row>
        <row r="49">
          <cell r="A49" t="str">
            <v>Carve out</v>
          </cell>
        </row>
        <row r="67">
          <cell r="A67" t="str">
            <v>EE/Child</v>
          </cell>
        </row>
        <row r="70">
          <cell r="A70" t="str">
            <v>EE/Spouse</v>
          </cell>
        </row>
        <row r="72">
          <cell r="A72" t="str">
            <v>Carve out</v>
          </cell>
        </row>
      </sheetData>
      <sheetData sheetId="20">
        <row r="4">
          <cell r="A4" t="str">
            <v>Group Number(s):  0 and  Account Code: 12345</v>
          </cell>
        </row>
        <row r="10">
          <cell r="B10" t="str">
            <v>Beginning as of February 1, 2009</v>
          </cell>
        </row>
        <row r="11">
          <cell r="B11" t="str">
            <v>Ending as of January 31, 2010</v>
          </cell>
        </row>
        <row r="44">
          <cell r="B44" t="str">
            <v>CONSUMER CHOICE OPTION</v>
          </cell>
        </row>
      </sheetData>
      <sheetData sheetId="21"/>
      <sheetData sheetId="22"/>
      <sheetData sheetId="23">
        <row r="17">
          <cell r="B17" t="str">
            <v>Drug Credit</v>
          </cell>
          <cell r="C17">
            <v>0</v>
          </cell>
          <cell r="D17">
            <v>0</v>
          </cell>
          <cell r="E17">
            <v>0</v>
          </cell>
          <cell r="G17">
            <v>0</v>
          </cell>
          <cell r="H17">
            <v>0</v>
          </cell>
          <cell r="I17">
            <v>0</v>
          </cell>
        </row>
        <row r="18">
          <cell r="B18" t="str">
            <v>MyHealth Advantage</v>
          </cell>
          <cell r="C18" t="str">
            <v>Included Above</v>
          </cell>
          <cell r="D18" t="str">
            <v>Included Above</v>
          </cell>
          <cell r="G18" t="str">
            <v>Included Above</v>
          </cell>
          <cell r="H18" t="str">
            <v>Included Above</v>
          </cell>
        </row>
        <row r="21">
          <cell r="B21" t="str">
            <v>Complex Care</v>
          </cell>
          <cell r="C21" t="str">
            <v>Included Above</v>
          </cell>
          <cell r="D21" t="str">
            <v>Included Above</v>
          </cell>
          <cell r="G21" t="str">
            <v>Included Above</v>
          </cell>
          <cell r="H21" t="str">
            <v>Included Above</v>
          </cell>
        </row>
        <row r="25">
          <cell r="B25" t="str">
            <v>EAP</v>
          </cell>
          <cell r="C25">
            <v>0</v>
          </cell>
          <cell r="D25">
            <v>0</v>
          </cell>
          <cell r="E25">
            <v>0</v>
          </cell>
          <cell r="G25">
            <v>0</v>
          </cell>
          <cell r="H25">
            <v>0</v>
          </cell>
          <cell r="I25">
            <v>0</v>
          </cell>
        </row>
        <row r="26">
          <cell r="B26" t="str">
            <v>Vascular at Risk</v>
          </cell>
          <cell r="C26">
            <v>0</v>
          </cell>
          <cell r="D26">
            <v>0</v>
          </cell>
          <cell r="E26">
            <v>0</v>
          </cell>
          <cell r="G26">
            <v>0</v>
          </cell>
          <cell r="H26">
            <v>0</v>
          </cell>
          <cell r="I26">
            <v>0</v>
          </cell>
        </row>
        <row r="27">
          <cell r="B27" t="str">
            <v>Musculoskeletal</v>
          </cell>
          <cell r="C27">
            <v>0</v>
          </cell>
          <cell r="D27">
            <v>0</v>
          </cell>
          <cell r="E27">
            <v>0</v>
          </cell>
          <cell r="G27">
            <v>0</v>
          </cell>
          <cell r="H27">
            <v>0</v>
          </cell>
          <cell r="I27">
            <v>0</v>
          </cell>
        </row>
        <row r="28">
          <cell r="B28" t="str">
            <v>Low Back Pain</v>
          </cell>
          <cell r="C28">
            <v>0</v>
          </cell>
          <cell r="D28">
            <v>0</v>
          </cell>
          <cell r="E28">
            <v>0</v>
          </cell>
          <cell r="G28">
            <v>0</v>
          </cell>
          <cell r="H28">
            <v>0</v>
          </cell>
          <cell r="I28">
            <v>0</v>
          </cell>
        </row>
      </sheetData>
      <sheetData sheetId="24"/>
      <sheetData sheetId="25"/>
      <sheetData sheetId="26"/>
      <sheetData sheetId="27">
        <row r="5">
          <cell r="A5" t="str">
            <v>Group Account Code</v>
          </cell>
        </row>
        <row r="6">
          <cell r="A6" t="str">
            <v>Code used to join all current and previous group numbers affiliated with the same business entity;</v>
          </cell>
        </row>
        <row r="7">
          <cell r="A7" t="str">
            <v>the same account code is used across Anthem and all its affiliated companies.</v>
          </cell>
        </row>
        <row r="38">
          <cell r="A38" t="str">
            <v xml:space="preserve">Adjustment to Incur Claims </v>
          </cell>
        </row>
        <row r="39">
          <cell r="A39" t="str">
            <v>The data reports pulled to prepare the renewal reflect claims 'paid' during the experience period.  Since</v>
          </cell>
        </row>
        <row r="40">
          <cell r="A40" t="str">
            <v xml:space="preserve">the fully-insured contract is on an incurred basis, the change in Incurred But Not Reported (IBNR) </v>
          </cell>
        </row>
        <row r="41">
          <cell r="A41" t="str">
            <v xml:space="preserve">converts the paid claims data to an incurred level. </v>
          </cell>
        </row>
        <row r="43">
          <cell r="A43" t="str">
            <v>Incurred Medical Cost Ratio</v>
          </cell>
        </row>
        <row r="44">
          <cell r="A44" t="str">
            <v>Incurred claims/earned premium</v>
          </cell>
        </row>
        <row r="46">
          <cell r="A46" t="str">
            <v>Annualization Adjustment</v>
          </cell>
        </row>
        <row r="47">
          <cell r="A47" t="str">
            <v>An adjustment to annualize claims for a review period of less than 12 months.</v>
          </cell>
        </row>
        <row r="63">
          <cell r="A63" t="str">
            <v>Impact of Blending</v>
          </cell>
        </row>
        <row r="64">
          <cell r="A64" t="str">
            <v>An adjustment to claims based on the weighting of current year's projection, prior year's projection and manual.</v>
          </cell>
        </row>
        <row r="70">
          <cell r="A70" t="str">
            <v>Pooling Charge</v>
          </cell>
        </row>
        <row r="71">
          <cell r="A71" t="str">
            <v xml:space="preserve">The charge for the pooling coverage at the limit indicated in the renewal package.  </v>
          </cell>
        </row>
        <row r="82">
          <cell r="A82" t="str">
            <v xml:space="preserve">Aggregate Stop Loss Charge </v>
          </cell>
        </row>
        <row r="83">
          <cell r="A83" t="str">
            <v>The charge for the aggregate stop loss reinsurance at the limit indicated in the renewal package.</v>
          </cell>
        </row>
        <row r="85">
          <cell r="A85" t="str">
            <v>IBNR Cap Charge</v>
          </cell>
        </row>
        <row r="86">
          <cell r="A86" t="str">
            <v>The charge for the IBNR cap coverage you have purchased, which is now shown as a separate line item</v>
          </cell>
        </row>
        <row r="87">
          <cell r="A87" t="str">
            <v xml:space="preserve">in the Reinsurance Section of the Underwriting Analysis exhibit. The maximum limit of your IBNR </v>
          </cell>
        </row>
        <row r="88">
          <cell r="A88" t="str">
            <v>exposure should you cancel at the end of your contract period is consistent with the aggregate stop loss</v>
          </cell>
        </row>
        <row r="89">
          <cell r="A89" t="str">
            <v xml:space="preserve">protection you have selected for the contract period.  </v>
          </cell>
        </row>
        <row r="91">
          <cell r="A91" t="str">
            <v>Administration Fees</v>
          </cell>
        </row>
        <row r="92">
          <cell r="A92" t="str">
            <v>The fees for Anthem Blue Cross and Blue Shield's services related to the execution of the administration</v>
          </cell>
        </row>
        <row r="93">
          <cell r="A93" t="str">
            <v>services agreement.</v>
          </cell>
        </row>
        <row r="95">
          <cell r="A95" t="str">
            <v>Prescription Drug Administration Credit</v>
          </cell>
        </row>
        <row r="96">
          <cell r="A96" t="str">
            <v>Administration credit in lieu of pharmaceutical formulary rebates.</v>
          </cell>
        </row>
        <row r="98">
          <cell r="A98" t="str">
            <v>Projected Retention</v>
          </cell>
        </row>
        <row r="99">
          <cell r="A99" t="str">
            <v>The administrative fees for Blue Cross Blue Shield of GA services plus broker commissions if applicable.</v>
          </cell>
        </row>
        <row r="101">
          <cell r="A101" t="str">
            <v>Risk Fee</v>
          </cell>
        </row>
        <row r="102">
          <cell r="A102" t="str">
            <v>Under a fully-insured funding arrangement, the premium rates as specified on the Rate Sheet are</v>
          </cell>
        </row>
        <row r="103">
          <cell r="A103" t="str">
            <v xml:space="preserve">guaranteed regardless of your group's experience.  Anthem assesses a fee for this assumption of risk. </v>
          </cell>
        </row>
        <row r="105">
          <cell r="A105" t="str">
            <v>State Premium Tax</v>
          </cell>
        </row>
        <row r="106">
          <cell r="A106" t="str">
            <v>A license fee applied to specific stop loss, aggregate stop loss and IBNR cap reinsurance charges, if applicable.</v>
          </cell>
        </row>
        <row r="108">
          <cell r="A108" t="str">
            <v>State Premium Tax</v>
          </cell>
        </row>
        <row r="109">
          <cell r="A109" t="str">
            <v>A license fee applied to PAR/PPO premiums.</v>
          </cell>
        </row>
        <row r="111">
          <cell r="A111" t="str">
            <v>Total Projected Expenses</v>
          </cell>
        </row>
        <row r="112">
          <cell r="A112" t="str">
            <v>Total of projected claims related charges, retention, and applicable reinsurance for the contract period</v>
          </cell>
        </row>
        <row r="113">
          <cell r="A113" t="str">
            <v>based on the projected enrollment count and distribution, benefits, and networks.</v>
          </cell>
        </row>
        <row r="115">
          <cell r="A115" t="str">
            <v>Projected Expected Liability</v>
          </cell>
        </row>
        <row r="116">
          <cell r="A116" t="str">
            <v>Total of projected claims related charges, retention, and applicable reinsurance for the contract period</v>
          </cell>
        </row>
        <row r="117">
          <cell r="A117" t="str">
            <v>based on the projected enrollment count and distribution, benefits, and networks.</v>
          </cell>
        </row>
        <row r="119">
          <cell r="A119" t="str">
            <v xml:space="preserve">Aggregate Stop Loss Margin </v>
          </cell>
        </row>
        <row r="120">
          <cell r="A120" t="str">
            <v xml:space="preserve">This is a claims only aggregate stop loss margin. Claims expenses above the maximum claims liability </v>
          </cell>
        </row>
        <row r="121">
          <cell r="A121" t="str">
            <v>become the responsibility of Anthem Blue Cross and Blue Shield.</v>
          </cell>
        </row>
        <row r="123">
          <cell r="A123" t="str">
            <v>Maximum Claims Liability</v>
          </cell>
        </row>
        <row r="124">
          <cell r="A124" t="str">
            <v>A projection of the group's maximum liability under an Aggregate Stop Loss Funding Arrangement.</v>
          </cell>
        </row>
        <row r="126">
          <cell r="A126" t="str">
            <v>Claims Trigger Limit</v>
          </cell>
        </row>
        <row r="127">
          <cell r="A127" t="str">
            <v>The claims trigger rates are multiplied by the contract period enrollment by membership tier to determine</v>
          </cell>
        </row>
        <row r="128">
          <cell r="A128" t="str">
            <v>the maximum claims liability limit.  To help your group manage its cash flow, your group is not billed for year</v>
          </cell>
        </row>
        <row r="129">
          <cell r="A129" t="str">
            <v xml:space="preserve">to date claims and HMO capitation expenses that exceed the year to date maximum claims liability limit </v>
          </cell>
        </row>
        <row r="130">
          <cell r="A130" t="str">
            <v>during the policy period.  Claims and HMO capitation expenses that exceed the maximum claims liability</v>
          </cell>
        </row>
        <row r="131">
          <cell r="A131" t="str">
            <v>limit become the responsibility of Anthem Blue Cross and Blue Shield.</v>
          </cell>
        </row>
        <row r="133">
          <cell r="A133" t="str">
            <v xml:space="preserve">Aggregate Stop Loss Margin </v>
          </cell>
        </row>
        <row r="134">
          <cell r="A134" t="str">
            <v xml:space="preserve">This represents the aggregate stop loss margin for all expenses. Expenses above the maximum liability </v>
          </cell>
        </row>
        <row r="135">
          <cell r="A135" t="str">
            <v>become the responsibility of Anthem Blue Cross and Blue Shield.</v>
          </cell>
        </row>
        <row r="137">
          <cell r="A137" t="str">
            <v>Maximum Liability</v>
          </cell>
        </row>
        <row r="138">
          <cell r="A138" t="str">
            <v>A projection of the group's maximum liability under a Minimum Premium Funding Arrangement.</v>
          </cell>
        </row>
        <row r="140">
          <cell r="A140" t="str">
            <v>Maximum Liability Limit</v>
          </cell>
        </row>
        <row r="141">
          <cell r="A141" t="str">
            <v>The maximum liability rates are multiplied by the contract period enrollment by membership tier to</v>
          </cell>
        </row>
        <row r="142">
          <cell r="A142" t="str">
            <v>determine the maximum liability limit.  To help you manage your cash flow, you are not billed for year to</v>
          </cell>
        </row>
        <row r="143">
          <cell r="A143" t="str">
            <v>date claims, reinsurance charges, retention fees and applicable broker fees that exceed the year to date</v>
          </cell>
        </row>
        <row r="144">
          <cell r="A144" t="str">
            <v>maximum liability limit during the policy period.  Claims, reinsurance charges, retention fees and broker fees</v>
          </cell>
        </row>
        <row r="145">
          <cell r="A145" t="str">
            <v>that exceed the maximum liability limit become the responsibility of Anthem Blue Cross and Blue Shield.</v>
          </cell>
        </row>
        <row r="147">
          <cell r="A147" t="str">
            <v>Minimum Liability Amount</v>
          </cell>
        </row>
        <row r="148">
          <cell r="A148" t="str">
            <v>In the event the group has a substantial decrease in enrollment as defined by the enrollment caveat</v>
          </cell>
        </row>
        <row r="149">
          <cell r="A149" t="str">
            <v xml:space="preserve">in the contract, the minimum liability amount is the minimum level for the maximum liability. In other </v>
          </cell>
        </row>
        <row r="150">
          <cell r="A150" t="str">
            <v>words, the minimum liability amounts set the floor for the group's maximum liability limit.</v>
          </cell>
        </row>
        <row r="152">
          <cell r="A152" t="str">
            <v>Estimated IBNR</v>
          </cell>
        </row>
        <row r="153">
          <cell r="A153" t="str">
            <v>An estimate of the 'Incurred But Not Reported" claims as of the end of the contract period is provided</v>
          </cell>
        </row>
        <row r="154">
          <cell r="A154" t="str">
            <v xml:space="preserve">for self-funded arrangements. </v>
          </cell>
        </row>
      </sheetData>
      <sheetData sheetId="28"/>
      <sheetData sheetId="29"/>
      <sheetData sheetId="30"/>
      <sheetData sheetId="31"/>
      <sheetData sheetId="32"/>
      <sheetData sheetId="33"/>
      <sheetData sheetId="34">
        <row r="4">
          <cell r="BC4" t="str">
            <v>Select UW</v>
          </cell>
        </row>
      </sheetData>
      <sheetData sheetId="3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S Main"/>
      <sheetName val="SwitchBoard"/>
      <sheetName val="Main"/>
      <sheetName val="General"/>
      <sheetName val="Option1"/>
      <sheetName val="Option2"/>
      <sheetName val="Option3"/>
      <sheetName val="Option4"/>
      <sheetName val="Calcs"/>
      <sheetName val="First Year Calcs"/>
      <sheetName val="P&amp;L"/>
      <sheetName val="Strategy"/>
      <sheetName val="Internal"/>
      <sheetName val="Rate Review"/>
      <sheetName val="Rate Sheet"/>
      <sheetName val="RUA Pros 250"/>
      <sheetName val="RUA_UA"/>
      <sheetName val="IBNR Cap Rates"/>
      <sheetName val="Savings Summary"/>
      <sheetName val="Savings Under 250"/>
      <sheetName val="Savings Over 250 No Prior"/>
      <sheetName val="Savings Over 250"/>
      <sheetName val="Savings Proposal"/>
      <sheetName val="Savings Over 250P"/>
      <sheetName val="Charges"/>
      <sheetName val="Min Prem Rate Calcs"/>
      <sheetName val="GlossarySelfInsured"/>
      <sheetName val="GlossaryFullyInsured"/>
      <sheetName val="Assumptions"/>
      <sheetName val="Vision"/>
      <sheetName val="Acct Code Search"/>
      <sheetName val="External Self Insured"/>
      <sheetName val="External Fully Insured"/>
      <sheetName val="Anthem Cover"/>
      <sheetName val="Whole Case Cover"/>
      <sheetName val="PE Cover"/>
      <sheetName val="PR Cover"/>
      <sheetName val="HK Cover"/>
      <sheetName val="Codes"/>
      <sheetName val="Access Export"/>
      <sheetName val="RUA_UA Review"/>
      <sheetName val="Hidfac"/>
      <sheetName val="Access Import"/>
      <sheetName val="Access Import (2)"/>
    </sheetNames>
    <sheetDataSet>
      <sheetData sheetId="0"/>
      <sheetData sheetId="1"/>
      <sheetData sheetId="2"/>
      <sheetData sheetId="3">
        <row r="10">
          <cell r="D10" t="str">
            <v>ASL</v>
          </cell>
        </row>
        <row r="21">
          <cell r="L21" t="str">
            <v>N</v>
          </cell>
        </row>
      </sheetData>
      <sheetData sheetId="4">
        <row r="207">
          <cell r="A207" t="str">
            <v>CURRENT</v>
          </cell>
          <cell r="C207" t="str">
            <v>Medical</v>
          </cell>
          <cell r="D207" t="str">
            <v>Drug</v>
          </cell>
          <cell r="E207" t="str">
            <v>Total</v>
          </cell>
        </row>
        <row r="208">
          <cell r="A208" t="str">
            <v>Current Claims Expense Net</v>
          </cell>
          <cell r="C208">
            <v>1214518.0300000003</v>
          </cell>
          <cell r="D208">
            <v>175838.72</v>
          </cell>
          <cell r="E208">
            <v>1390356.7500000002</v>
          </cell>
          <cell r="F208" t="str">
            <v>Fully Insured</v>
          </cell>
          <cell r="H208" t="str">
            <v>Current</v>
          </cell>
          <cell r="I208" t="str">
            <v>Prior</v>
          </cell>
        </row>
        <row r="209">
          <cell r="A209" t="str">
            <v>Cap</v>
          </cell>
          <cell r="C209">
            <v>0</v>
          </cell>
          <cell r="D209">
            <v>0</v>
          </cell>
          <cell r="E209">
            <v>0</v>
          </cell>
          <cell r="F209" t="str">
            <v>Admin @ Risk</v>
          </cell>
          <cell r="H209">
            <v>75295.875</v>
          </cell>
          <cell r="I209">
            <v>-4425.3</v>
          </cell>
        </row>
        <row r="210">
          <cell r="A210" t="str">
            <v xml:space="preserve">  Total Claims</v>
          </cell>
          <cell r="C210">
            <v>1214518.0300000003</v>
          </cell>
          <cell r="D210">
            <v>175838.72</v>
          </cell>
          <cell r="E210">
            <v>1390356.7500000002</v>
          </cell>
        </row>
        <row r="211">
          <cell r="A211" t="str">
            <v>Pooling/SSL</v>
          </cell>
          <cell r="C211">
            <v>121451.80300000003</v>
          </cell>
          <cell r="D211">
            <v>17583.871999999999</v>
          </cell>
          <cell r="E211">
            <v>139035.67500000002</v>
          </cell>
          <cell r="F211" t="str">
            <v>Reserve</v>
          </cell>
          <cell r="H211">
            <v>0</v>
          </cell>
          <cell r="I211">
            <v>0</v>
          </cell>
        </row>
        <row r="212">
          <cell r="A212" t="str">
            <v>Out-of-State Access Fees</v>
          </cell>
          <cell r="C212">
            <v>69640.02</v>
          </cell>
          <cell r="D212">
            <v>0</v>
          </cell>
          <cell r="E212">
            <v>69640.02</v>
          </cell>
          <cell r="F212" t="str">
            <v>Option Total</v>
          </cell>
          <cell r="H212">
            <v>75295.875</v>
          </cell>
          <cell r="I212">
            <v>-4425.3</v>
          </cell>
        </row>
        <row r="213">
          <cell r="A213" t="str">
            <v>Min/ASL Fees</v>
          </cell>
          <cell r="C213">
            <v>16395.993405000005</v>
          </cell>
          <cell r="D213">
            <v>2373.8227200000001</v>
          </cell>
          <cell r="E213">
            <v>18769.816125000001</v>
          </cell>
          <cell r="F213" t="str">
            <v>Account Total</v>
          </cell>
          <cell r="H213">
            <v>333417.07079999999</v>
          </cell>
          <cell r="I213">
            <v>-17455.5</v>
          </cell>
        </row>
        <row r="214">
          <cell r="A214" t="str">
            <v>IBNR CAP Fees</v>
          </cell>
          <cell r="C214">
            <v>0</v>
          </cell>
          <cell r="D214">
            <v>0</v>
          </cell>
          <cell r="E214">
            <v>0</v>
          </cell>
        </row>
        <row r="215">
          <cell r="A215" t="str">
            <v xml:space="preserve">Admin </v>
          </cell>
          <cell r="C215">
            <v>55000.14</v>
          </cell>
          <cell r="D215">
            <v>0</v>
          </cell>
          <cell r="E215">
            <v>55000.14</v>
          </cell>
        </row>
        <row r="216">
          <cell r="A216" t="str">
            <v>Admin Drug Credit</v>
          </cell>
          <cell r="C216">
            <v>0</v>
          </cell>
          <cell r="D216">
            <v>-7511.4000000000005</v>
          </cell>
          <cell r="E216">
            <v>-7511.4000000000005</v>
          </cell>
          <cell r="F216" t="str">
            <v>Self Funded - Account Total Do not split by option</v>
          </cell>
        </row>
        <row r="217">
          <cell r="A217" t="str">
            <v>Variable Admin</v>
          </cell>
          <cell r="C217">
            <v>24290.360600000007</v>
          </cell>
          <cell r="D217">
            <v>3516.7744000000002</v>
          </cell>
          <cell r="E217">
            <v>27807.135000000006</v>
          </cell>
          <cell r="H217" t="str">
            <v>Current</v>
          </cell>
          <cell r="I217" t="str">
            <v>Prior</v>
          </cell>
        </row>
        <row r="218">
          <cell r="A218" t="str">
            <v>Sub Total</v>
          </cell>
          <cell r="C218">
            <v>1501296.3470050003</v>
          </cell>
          <cell r="D218">
            <v>191801.78912</v>
          </cell>
          <cell r="E218">
            <v>1693098.1361250002</v>
          </cell>
          <cell r="F218" t="str">
            <v>*Reserve Accounting Stmt</v>
          </cell>
          <cell r="H218">
            <v>58800.160000000003</v>
          </cell>
          <cell r="I218">
            <v>0</v>
          </cell>
        </row>
        <row r="219">
          <cell r="A219" t="str">
            <v>Reserve</v>
          </cell>
          <cell r="C219">
            <v>0</v>
          </cell>
          <cell r="D219">
            <v>0</v>
          </cell>
          <cell r="E219">
            <v>0</v>
          </cell>
          <cell r="F219" t="str">
            <v>*Admin Accounting Stmt</v>
          </cell>
          <cell r="H219">
            <v>271197.96999999997</v>
          </cell>
          <cell r="I219">
            <v>0</v>
          </cell>
        </row>
        <row r="220">
          <cell r="A220" t="str">
            <v>Risk</v>
          </cell>
          <cell r="C220">
            <v>0</v>
          </cell>
          <cell r="D220">
            <v>0</v>
          </cell>
          <cell r="E220">
            <v>0</v>
          </cell>
          <cell r="F220" t="str">
            <v>Total</v>
          </cell>
          <cell r="H220">
            <v>329998.13</v>
          </cell>
          <cell r="I220">
            <v>0</v>
          </cell>
        </row>
        <row r="221">
          <cell r="A221" t="str">
            <v>Expected Premium</v>
          </cell>
          <cell r="C221">
            <v>1501296.3470050003</v>
          </cell>
          <cell r="D221">
            <v>191801.78912</v>
          </cell>
          <cell r="E221">
            <v>1693098.1361250002</v>
          </cell>
        </row>
        <row r="222">
          <cell r="F222" t="str">
            <v xml:space="preserve">*** Remember to annualize accounting figures if current or </v>
          </cell>
        </row>
        <row r="223">
          <cell r="A223" t="str">
            <v xml:space="preserve">PRIOR </v>
          </cell>
          <cell r="C223" t="str">
            <v>Medical</v>
          </cell>
          <cell r="D223" t="str">
            <v>Drug</v>
          </cell>
          <cell r="E223" t="str">
            <v>Total</v>
          </cell>
          <cell r="F223" t="str">
            <v xml:space="preserve">       prior are first year.</v>
          </cell>
        </row>
        <row r="224">
          <cell r="A224" t="str">
            <v>Current Claims Expense Net</v>
          </cell>
          <cell r="C224">
            <v>438064.56999999995</v>
          </cell>
          <cell r="D224">
            <v>71889.03</v>
          </cell>
          <cell r="E224">
            <v>509953.6</v>
          </cell>
        </row>
        <row r="225">
          <cell r="A225" t="str">
            <v>Cap</v>
          </cell>
          <cell r="C225">
            <v>0</v>
          </cell>
          <cell r="D225">
            <v>0</v>
          </cell>
          <cell r="E225">
            <v>0</v>
          </cell>
        </row>
        <row r="226">
          <cell r="A226" t="str">
            <v xml:space="preserve">  Total Claims</v>
          </cell>
          <cell r="C226">
            <v>438064.56999999995</v>
          </cell>
          <cell r="D226">
            <v>71889.03</v>
          </cell>
          <cell r="E226">
            <v>509953.6</v>
          </cell>
        </row>
        <row r="227">
          <cell r="A227" t="str">
            <v>Pooling/SSL</v>
          </cell>
          <cell r="C227">
            <v>43806.456999999995</v>
          </cell>
          <cell r="D227">
            <v>7188.9030000000002</v>
          </cell>
          <cell r="E227">
            <v>50995.359999999993</v>
          </cell>
        </row>
        <row r="228">
          <cell r="A228" t="str">
            <v>Out-of-State Access Fees</v>
          </cell>
          <cell r="C228">
            <v>20700.599999999999</v>
          </cell>
          <cell r="D228">
            <v>0</v>
          </cell>
          <cell r="E228">
            <v>0</v>
          </cell>
        </row>
        <row r="229">
          <cell r="A229" t="str">
            <v>Min/ASL Fees</v>
          </cell>
          <cell r="C229">
            <v>0</v>
          </cell>
          <cell r="D229">
            <v>0</v>
          </cell>
          <cell r="E229">
            <v>0</v>
          </cell>
        </row>
        <row r="230">
          <cell r="A230" t="str">
            <v>IBNR CAP Fees</v>
          </cell>
          <cell r="C230">
            <v>0</v>
          </cell>
          <cell r="D230">
            <v>0</v>
          </cell>
          <cell r="E230">
            <v>0</v>
          </cell>
        </row>
        <row r="231">
          <cell r="A231" t="str">
            <v xml:space="preserve">Admin </v>
          </cell>
          <cell r="C231">
            <v>0</v>
          </cell>
          <cell r="D231">
            <v>0</v>
          </cell>
          <cell r="E231">
            <v>0</v>
          </cell>
        </row>
        <row r="232">
          <cell r="A232" t="str">
            <v>Admin Drug Credit</v>
          </cell>
          <cell r="C232">
            <v>0</v>
          </cell>
          <cell r="D232">
            <v>-4425.3</v>
          </cell>
          <cell r="E232">
            <v>-4425.3</v>
          </cell>
        </row>
        <row r="233">
          <cell r="A233" t="str">
            <v>Variable Admin</v>
          </cell>
          <cell r="C233">
            <v>0</v>
          </cell>
          <cell r="D233">
            <v>0</v>
          </cell>
          <cell r="E233">
            <v>0</v>
          </cell>
        </row>
        <row r="234">
          <cell r="A234" t="str">
            <v>Sub Total</v>
          </cell>
          <cell r="C234">
            <v>502571.62699999992</v>
          </cell>
          <cell r="D234">
            <v>74652.633000000002</v>
          </cell>
          <cell r="E234">
            <v>556523.65999999992</v>
          </cell>
        </row>
        <row r="235">
          <cell r="A235" t="str">
            <v>Reserve</v>
          </cell>
          <cell r="C235">
            <v>0</v>
          </cell>
          <cell r="D235">
            <v>0</v>
          </cell>
          <cell r="E235">
            <v>0</v>
          </cell>
        </row>
        <row r="236">
          <cell r="A236" t="str">
            <v>Risk</v>
          </cell>
          <cell r="C236">
            <v>0</v>
          </cell>
          <cell r="D236">
            <v>0</v>
          </cell>
          <cell r="E236">
            <v>0</v>
          </cell>
        </row>
        <row r="237">
          <cell r="A237" t="str">
            <v>Expected Premium</v>
          </cell>
          <cell r="C237">
            <v>502571.62699999992</v>
          </cell>
          <cell r="D237">
            <v>74652.633000000002</v>
          </cell>
          <cell r="E237">
            <v>556523.65999999992</v>
          </cell>
        </row>
        <row r="238">
          <cell r="A238" t="str">
            <v>P &amp; L and Savings Exhibit Savings % Calcs</v>
          </cell>
        </row>
        <row r="239">
          <cell r="C239" t="str">
            <v>ANTHEM</v>
          </cell>
          <cell r="F239" t="str">
            <v>HMO</v>
          </cell>
          <cell r="I239" t="str">
            <v>TOTAL</v>
          </cell>
        </row>
        <row r="240">
          <cell r="A240" t="str">
            <v>FACILITY:</v>
          </cell>
          <cell r="C240" t="str">
            <v>Covered</v>
          </cell>
          <cell r="D240" t="str">
            <v>100% Savings</v>
          </cell>
          <cell r="E240" t="str">
            <v>Savings %</v>
          </cell>
          <cell r="F240" t="str">
            <v>Covered</v>
          </cell>
          <cell r="G240" t="str">
            <v>100% Savings</v>
          </cell>
          <cell r="H240" t="str">
            <v>Savings %</v>
          </cell>
          <cell r="I240" t="str">
            <v>Savings %</v>
          </cell>
        </row>
        <row r="241">
          <cell r="A241" t="str">
            <v>Current</v>
          </cell>
          <cell r="C241">
            <v>5007186.2</v>
          </cell>
          <cell r="D241">
            <v>2220676.9700000002</v>
          </cell>
          <cell r="E241">
            <v>0.44349798096184245</v>
          </cell>
          <cell r="F241">
            <v>0</v>
          </cell>
          <cell r="G241">
            <v>0</v>
          </cell>
          <cell r="H241">
            <v>0</v>
          </cell>
          <cell r="I241">
            <v>0.44349798096184245</v>
          </cell>
        </row>
        <row r="242">
          <cell r="A242" t="str">
            <v>Prior</v>
          </cell>
          <cell r="C242">
            <v>1788623.7099999997</v>
          </cell>
          <cell r="D242">
            <v>753880.23999999987</v>
          </cell>
          <cell r="E242">
            <v>0.4214862163489938</v>
          </cell>
          <cell r="F242">
            <v>0</v>
          </cell>
          <cell r="G242">
            <v>0</v>
          </cell>
          <cell r="H242">
            <v>0</v>
          </cell>
          <cell r="I242">
            <v>0.4214862163489938</v>
          </cell>
        </row>
        <row r="244">
          <cell r="A244" t="str">
            <v>PHYSICIAN:</v>
          </cell>
        </row>
        <row r="245">
          <cell r="A245" t="str">
            <v>Current</v>
          </cell>
          <cell r="C245">
            <v>3314805.11</v>
          </cell>
          <cell r="D245">
            <v>1681259.94</v>
          </cell>
          <cell r="E245">
            <v>0.50719722101550635</v>
          </cell>
          <cell r="F245">
            <v>0</v>
          </cell>
          <cell r="G245">
            <v>0</v>
          </cell>
          <cell r="H245">
            <v>0</v>
          </cell>
          <cell r="I245">
            <v>0.50719722101550635</v>
          </cell>
        </row>
        <row r="246">
          <cell r="A246" t="str">
            <v>Prior</v>
          </cell>
          <cell r="C246">
            <v>1138107.42</v>
          </cell>
          <cell r="D246">
            <v>587133.42000000004</v>
          </cell>
          <cell r="E246">
            <v>0.51588576761936944</v>
          </cell>
          <cell r="F246">
            <v>0</v>
          </cell>
          <cell r="G246">
            <v>0</v>
          </cell>
          <cell r="H246">
            <v>0</v>
          </cell>
          <cell r="I246">
            <v>0.51588576761936944</v>
          </cell>
        </row>
        <row r="248">
          <cell r="A248" t="str">
            <v>COMPOSITE:</v>
          </cell>
        </row>
        <row r="249">
          <cell r="A249" t="str">
            <v>Current</v>
          </cell>
          <cell r="C249">
            <v>8321991.3100000005</v>
          </cell>
          <cell r="D249">
            <v>3901936.91</v>
          </cell>
          <cell r="E249">
            <v>0.46887058212993976</v>
          </cell>
          <cell r="F249">
            <v>0</v>
          </cell>
          <cell r="G249">
            <v>0</v>
          </cell>
          <cell r="H249">
            <v>0</v>
          </cell>
          <cell r="I249">
            <v>0.46887058212993976</v>
          </cell>
        </row>
        <row r="250">
          <cell r="A250" t="str">
            <v>Prior</v>
          </cell>
          <cell r="C250">
            <v>2926731.13</v>
          </cell>
          <cell r="D250">
            <v>1341013.6599999999</v>
          </cell>
          <cell r="E250">
            <v>0.4581950307133269</v>
          </cell>
          <cell r="F250">
            <v>0</v>
          </cell>
          <cell r="G250">
            <v>0</v>
          </cell>
          <cell r="H250">
            <v>0</v>
          </cell>
          <cell r="I250">
            <v>0.4581950307133269</v>
          </cell>
        </row>
        <row r="252">
          <cell r="A252" t="str">
            <v>PHARMACY:</v>
          </cell>
        </row>
        <row r="253">
          <cell r="A253" t="str">
            <v>Current</v>
          </cell>
          <cell r="C253">
            <v>1094638.1000000001</v>
          </cell>
          <cell r="D253">
            <v>312786.48</v>
          </cell>
          <cell r="E253">
            <v>0.28574419253267352</v>
          </cell>
          <cell r="F253">
            <v>0</v>
          </cell>
          <cell r="G253">
            <v>0</v>
          </cell>
          <cell r="H253">
            <v>0</v>
          </cell>
          <cell r="I253">
            <v>0.28574419253267352</v>
          </cell>
        </row>
        <row r="254">
          <cell r="A254" t="str">
            <v>Prior</v>
          </cell>
          <cell r="C254">
            <v>378842.88</v>
          </cell>
          <cell r="D254">
            <v>103463.43</v>
          </cell>
          <cell r="E254">
            <v>0.27310379965435799</v>
          </cell>
          <cell r="F254">
            <v>0</v>
          </cell>
          <cell r="G254">
            <v>0</v>
          </cell>
          <cell r="H254">
            <v>0</v>
          </cell>
          <cell r="I254">
            <v>0.27310379965435799</v>
          </cell>
        </row>
        <row r="256">
          <cell r="A256" t="str">
            <v>TOTAL NETWORK SAVINGS:</v>
          </cell>
        </row>
        <row r="257">
          <cell r="A257" t="str">
            <v>Current</v>
          </cell>
          <cell r="C257">
            <v>9416629.4100000001</v>
          </cell>
          <cell r="D257">
            <v>4214723.3900000006</v>
          </cell>
          <cell r="E257">
            <v>0.44758301580013016</v>
          </cell>
          <cell r="F257">
            <v>0</v>
          </cell>
          <cell r="G257">
            <v>0</v>
          </cell>
          <cell r="H257">
            <v>0</v>
          </cell>
          <cell r="I257">
            <v>0.44758301580013016</v>
          </cell>
        </row>
        <row r="258">
          <cell r="A258" t="str">
            <v>Prior</v>
          </cell>
          <cell r="C258">
            <v>3305574.01</v>
          </cell>
          <cell r="D258">
            <v>1444477.0899999999</v>
          </cell>
          <cell r="E258">
            <v>0.4369822262730097</v>
          </cell>
          <cell r="F258">
            <v>0</v>
          </cell>
          <cell r="G258">
            <v>0</v>
          </cell>
          <cell r="H258">
            <v>0</v>
          </cell>
          <cell r="I258">
            <v>0.4369822262730097</v>
          </cell>
        </row>
        <row r="260">
          <cell r="A260" t="str">
            <v>P&amp;L CURRENT CALCULATIONS ACCOUNT TOTAL</v>
          </cell>
        </row>
        <row r="261">
          <cell r="C261" t="str">
            <v>Medical</v>
          </cell>
          <cell r="D261" t="str">
            <v>Drug</v>
          </cell>
          <cell r="E261" t="str">
            <v>Total</v>
          </cell>
          <cell r="F261" t="str">
            <v>Medical</v>
          </cell>
          <cell r="G261" t="str">
            <v>Drug</v>
          </cell>
          <cell r="H261" t="str">
            <v>Total</v>
          </cell>
          <cell r="I261" t="str">
            <v>Total</v>
          </cell>
        </row>
        <row r="262">
          <cell r="A262" t="str">
            <v>Current Beginning Claims Costs</v>
          </cell>
          <cell r="C262">
            <v>8321991.3100000005</v>
          </cell>
          <cell r="D262">
            <v>781851.62</v>
          </cell>
          <cell r="E262">
            <v>9103842.9299999997</v>
          </cell>
          <cell r="F262">
            <v>0</v>
          </cell>
          <cell r="G262">
            <v>0</v>
          </cell>
          <cell r="H262">
            <v>0</v>
          </cell>
          <cell r="I262">
            <v>9103842.9299999997</v>
          </cell>
        </row>
        <row r="263">
          <cell r="A263" t="str">
            <v xml:space="preserve">  100% Facility Disc. (VA + ITS)</v>
          </cell>
          <cell r="C263">
            <v>-2220676.9700000002</v>
          </cell>
          <cell r="D263">
            <v>0</v>
          </cell>
          <cell r="E263">
            <v>-2220676.9700000002</v>
          </cell>
          <cell r="F263">
            <v>0</v>
          </cell>
          <cell r="G263">
            <v>0</v>
          </cell>
          <cell r="H263">
            <v>0</v>
          </cell>
          <cell r="I263">
            <v>-2220676.9700000002</v>
          </cell>
        </row>
        <row r="264">
          <cell r="A264" t="str">
            <v xml:space="preserve">  Virginia Network Access Fees</v>
          </cell>
          <cell r="C264">
            <v>223135.57</v>
          </cell>
          <cell r="D264">
            <v>0</v>
          </cell>
          <cell r="E264">
            <v>223135.57</v>
          </cell>
          <cell r="F264">
            <v>0</v>
          </cell>
          <cell r="G264">
            <v>0</v>
          </cell>
          <cell r="H264">
            <v>0</v>
          </cell>
          <cell r="I264">
            <v>223135.57</v>
          </cell>
        </row>
        <row r="265">
          <cell r="A265" t="str">
            <v xml:space="preserve">   Physician Savings (VA + ITS)</v>
          </cell>
          <cell r="C265">
            <v>-1681259.94</v>
          </cell>
          <cell r="D265">
            <v>0</v>
          </cell>
          <cell r="E265">
            <v>-1681259.94</v>
          </cell>
          <cell r="F265">
            <v>0</v>
          </cell>
          <cell r="G265">
            <v>0</v>
          </cell>
          <cell r="H265">
            <v>0</v>
          </cell>
          <cell r="I265">
            <v>-1681259.94</v>
          </cell>
        </row>
        <row r="266">
          <cell r="A266" t="str">
            <v>Current claims expense</v>
          </cell>
          <cell r="C266">
            <v>4643189.97</v>
          </cell>
          <cell r="D266">
            <v>781851.62</v>
          </cell>
          <cell r="E266">
            <v>5425041.5899999999</v>
          </cell>
          <cell r="F266">
            <v>0</v>
          </cell>
          <cell r="G266">
            <v>0</v>
          </cell>
          <cell r="H266">
            <v>0</v>
          </cell>
          <cell r="I266">
            <v>5425041.5899999999</v>
          </cell>
        </row>
        <row r="267">
          <cell r="A267" t="str">
            <v>Excess claims discount (margined)</v>
          </cell>
          <cell r="C267">
            <v>-476103.82999999996</v>
          </cell>
          <cell r="D267">
            <v>-12855.720000000001</v>
          </cell>
          <cell r="E267">
            <v>-488959.54999999993</v>
          </cell>
          <cell r="F267">
            <v>0</v>
          </cell>
          <cell r="G267">
            <v>0</v>
          </cell>
          <cell r="H267">
            <v>0</v>
          </cell>
          <cell r="I267">
            <v>-488959.54999999993</v>
          </cell>
        </row>
        <row r="268">
          <cell r="A268" t="str">
            <v>Current Claims expense net ECD</v>
          </cell>
          <cell r="C268">
            <v>4167086.1399999997</v>
          </cell>
          <cell r="D268">
            <v>768995.9</v>
          </cell>
          <cell r="E268">
            <v>4936082.04</v>
          </cell>
          <cell r="F268">
            <v>0</v>
          </cell>
          <cell r="G268">
            <v>0</v>
          </cell>
          <cell r="H268">
            <v>0</v>
          </cell>
          <cell r="I268">
            <v>4936082.04</v>
          </cell>
        </row>
        <row r="269">
          <cell r="A269" t="str">
            <v>Capitation and Provider Incentive(Actual)</v>
          </cell>
          <cell r="C269">
            <v>0</v>
          </cell>
          <cell r="D269">
            <v>0</v>
          </cell>
          <cell r="E269">
            <v>0</v>
          </cell>
          <cell r="F269">
            <v>0</v>
          </cell>
          <cell r="G269">
            <v>0</v>
          </cell>
          <cell r="H269">
            <v>0</v>
          </cell>
          <cell r="I269">
            <v>0</v>
          </cell>
        </row>
        <row r="270">
          <cell r="A270" t="str">
            <v>Total Claims and Cap Expense</v>
          </cell>
          <cell r="C270">
            <v>4167086.1399999997</v>
          </cell>
          <cell r="D270">
            <v>768995.9</v>
          </cell>
          <cell r="E270">
            <v>4936082.04</v>
          </cell>
          <cell r="F270">
            <v>0</v>
          </cell>
          <cell r="G270">
            <v>0</v>
          </cell>
          <cell r="H270">
            <v>0</v>
          </cell>
          <cell r="I270">
            <v>4936082.04</v>
          </cell>
        </row>
        <row r="271">
          <cell r="A271" t="str">
            <v>Pooling/SSL</v>
          </cell>
          <cell r="C271">
            <v>416708.61399999994</v>
          </cell>
          <cell r="D271">
            <v>76899.59</v>
          </cell>
          <cell r="E271">
            <v>493608.20399999991</v>
          </cell>
          <cell r="F271">
            <v>0</v>
          </cell>
          <cell r="G271">
            <v>0</v>
          </cell>
          <cell r="H271">
            <v>0</v>
          </cell>
          <cell r="I271">
            <v>493608.20399999991</v>
          </cell>
        </row>
        <row r="272">
          <cell r="A272" t="str">
            <v>Out-of-State Access Fees</v>
          </cell>
          <cell r="C272">
            <v>219511.26</v>
          </cell>
          <cell r="D272">
            <v>0</v>
          </cell>
          <cell r="E272">
            <v>219511.26</v>
          </cell>
          <cell r="F272">
            <v>0</v>
          </cell>
          <cell r="G272">
            <v>0</v>
          </cell>
          <cell r="H272">
            <v>0</v>
          </cell>
          <cell r="I272">
            <v>219511.26</v>
          </cell>
        </row>
        <row r="273">
          <cell r="A273" t="str">
            <v>Min/ASL Fees</v>
          </cell>
          <cell r="C273">
            <v>56255.66289</v>
          </cell>
          <cell r="D273">
            <v>10381.444650000001</v>
          </cell>
          <cell r="E273">
            <v>66637.107539999997</v>
          </cell>
          <cell r="F273">
            <v>0</v>
          </cell>
          <cell r="G273">
            <v>0</v>
          </cell>
          <cell r="H273">
            <v>0</v>
          </cell>
          <cell r="I273">
            <v>66637.107539999997</v>
          </cell>
        </row>
        <row r="274">
          <cell r="A274" t="str">
            <v>IBNR CAP Fees</v>
          </cell>
          <cell r="C274">
            <v>0</v>
          </cell>
          <cell r="D274">
            <v>0</v>
          </cell>
          <cell r="E274">
            <v>0</v>
          </cell>
          <cell r="F274">
            <v>0</v>
          </cell>
          <cell r="G274">
            <v>0</v>
          </cell>
          <cell r="H274">
            <v>0</v>
          </cell>
          <cell r="I274">
            <v>0</v>
          </cell>
        </row>
        <row r="275">
          <cell r="A275" t="str">
            <v xml:space="preserve">Admin </v>
          </cell>
          <cell r="C275">
            <v>271817.73</v>
          </cell>
          <cell r="D275">
            <v>0</v>
          </cell>
          <cell r="E275">
            <v>271817.73</v>
          </cell>
          <cell r="F275">
            <v>0</v>
          </cell>
          <cell r="G275">
            <v>0</v>
          </cell>
          <cell r="H275">
            <v>0</v>
          </cell>
          <cell r="I275">
            <v>271817.73</v>
          </cell>
        </row>
        <row r="276">
          <cell r="A276" t="str">
            <v>Admin Drug Credit</v>
          </cell>
          <cell r="C276">
            <v>0</v>
          </cell>
          <cell r="D276">
            <v>-37122.300000000003</v>
          </cell>
          <cell r="E276">
            <v>-37122.300000000003</v>
          </cell>
          <cell r="F276">
            <v>0</v>
          </cell>
          <cell r="G276">
            <v>0</v>
          </cell>
          <cell r="H276">
            <v>0</v>
          </cell>
          <cell r="I276">
            <v>-37122.300000000003</v>
          </cell>
        </row>
        <row r="277">
          <cell r="A277" t="str">
            <v>Variable Admin</v>
          </cell>
          <cell r="C277">
            <v>83341.722800000003</v>
          </cell>
          <cell r="D277">
            <v>15379.918000000001</v>
          </cell>
          <cell r="E277">
            <v>98721.640800000008</v>
          </cell>
          <cell r="F277">
            <v>0</v>
          </cell>
          <cell r="G277">
            <v>0</v>
          </cell>
          <cell r="H277">
            <v>0</v>
          </cell>
          <cell r="I277">
            <v>98721.640800000008</v>
          </cell>
        </row>
        <row r="278">
          <cell r="A278" t="str">
            <v>Sub Total</v>
          </cell>
          <cell r="C278">
            <v>5214721.1296899989</v>
          </cell>
          <cell r="D278">
            <v>834534.55264999985</v>
          </cell>
          <cell r="E278">
            <v>6049255.6823399989</v>
          </cell>
          <cell r="F278">
            <v>0</v>
          </cell>
          <cell r="G278">
            <v>0</v>
          </cell>
          <cell r="H278">
            <v>0</v>
          </cell>
          <cell r="I278">
            <v>6049255.6823399989</v>
          </cell>
        </row>
        <row r="279">
          <cell r="A279" t="str">
            <v>Reserve</v>
          </cell>
          <cell r="C279">
            <v>0</v>
          </cell>
          <cell r="D279">
            <v>0</v>
          </cell>
          <cell r="E279">
            <v>0</v>
          </cell>
          <cell r="F279">
            <v>0</v>
          </cell>
          <cell r="G279">
            <v>0</v>
          </cell>
          <cell r="H279">
            <v>0</v>
          </cell>
          <cell r="I279">
            <v>0</v>
          </cell>
        </row>
        <row r="280">
          <cell r="A280" t="str">
            <v>Risk</v>
          </cell>
          <cell r="C280">
            <v>0</v>
          </cell>
          <cell r="D280">
            <v>0</v>
          </cell>
          <cell r="E280">
            <v>0</v>
          </cell>
          <cell r="F280">
            <v>0</v>
          </cell>
          <cell r="G280">
            <v>0</v>
          </cell>
          <cell r="H280">
            <v>0</v>
          </cell>
          <cell r="I280">
            <v>0</v>
          </cell>
        </row>
        <row r="281">
          <cell r="A281" t="str">
            <v>Total</v>
          </cell>
          <cell r="C281">
            <v>5214721.1296899989</v>
          </cell>
          <cell r="D281">
            <v>834534.55264999985</v>
          </cell>
          <cell r="E281">
            <v>6049255.6823399989</v>
          </cell>
          <cell r="F281">
            <v>0</v>
          </cell>
          <cell r="G281">
            <v>0</v>
          </cell>
          <cell r="H281">
            <v>0</v>
          </cell>
          <cell r="I281">
            <v>6049255.6823399989</v>
          </cell>
        </row>
        <row r="283">
          <cell r="A283" t="str">
            <v>#of Claims over SSL</v>
          </cell>
          <cell r="C283">
            <v>15</v>
          </cell>
          <cell r="F283">
            <v>0</v>
          </cell>
        </row>
        <row r="284">
          <cell r="A284" t="str">
            <v>Annual$</v>
          </cell>
          <cell r="C284">
            <v>488959.54999999993</v>
          </cell>
          <cell r="F284">
            <v>0</v>
          </cell>
        </row>
        <row r="286">
          <cell r="A286" t="str">
            <v>Pooling/SSL %</v>
          </cell>
          <cell r="C286">
            <v>9.9999999999999992E-2</v>
          </cell>
          <cell r="F286">
            <v>0</v>
          </cell>
        </row>
        <row r="287">
          <cell r="A287" t="str">
            <v>Min/ASL Fees %</v>
          </cell>
          <cell r="C287">
            <v>1.3500000000000002E-2</v>
          </cell>
          <cell r="F287">
            <v>0</v>
          </cell>
        </row>
        <row r="288">
          <cell r="A288" t="str">
            <v>IBNR CAP Fees %</v>
          </cell>
          <cell r="C288">
            <v>0</v>
          </cell>
          <cell r="F288">
            <v>0</v>
          </cell>
        </row>
        <row r="289">
          <cell r="A289" t="str">
            <v>Risk %</v>
          </cell>
          <cell r="C289">
            <v>0</v>
          </cell>
          <cell r="F289">
            <v>0</v>
          </cell>
        </row>
        <row r="291">
          <cell r="A291" t="str">
            <v>Pharmacy Savings</v>
          </cell>
          <cell r="C291">
            <v>312786.48</v>
          </cell>
          <cell r="F291">
            <v>0</v>
          </cell>
        </row>
      </sheetData>
      <sheetData sheetId="5"/>
      <sheetData sheetId="6"/>
      <sheetData sheetId="7"/>
      <sheetData sheetId="8"/>
      <sheetData sheetId="9">
        <row r="77">
          <cell r="R77">
            <v>5509729.7657387992</v>
          </cell>
        </row>
      </sheetData>
      <sheetData sheetId="10"/>
      <sheetData sheetId="11">
        <row r="5">
          <cell r="A5" t="str">
            <v>LOSS RATIOS &amp; HISTORY OF RATE CHANGES</v>
          </cell>
        </row>
        <row r="6">
          <cell r="B6" t="str">
            <v>Paid Claims</v>
          </cell>
          <cell r="C6" t="str">
            <v>Billed Premium</v>
          </cell>
          <cell r="D6" t="str">
            <v>Paid Loss Ratio</v>
          </cell>
          <cell r="E6" t="str">
            <v>Three Year Rate Adjs.</v>
          </cell>
          <cell r="J6" t="str">
            <v>Rate Adjs. Notes</v>
          </cell>
        </row>
        <row r="7">
          <cell r="A7" t="str">
            <v>Current:</v>
          </cell>
          <cell r="B7">
            <v>5425041.5899999989</v>
          </cell>
          <cell r="C7">
            <v>0</v>
          </cell>
          <cell r="D7">
            <v>0</v>
          </cell>
          <cell r="E7">
            <v>0</v>
          </cell>
          <cell r="J7" t="str">
            <v>???</v>
          </cell>
        </row>
        <row r="8">
          <cell r="A8" t="str">
            <v>Prior:</v>
          </cell>
          <cell r="B8">
            <v>1933261.73</v>
          </cell>
          <cell r="C8">
            <v>0</v>
          </cell>
          <cell r="D8">
            <v>0</v>
          </cell>
          <cell r="E8">
            <v>0</v>
          </cell>
          <cell r="J8" t="str">
            <v>???</v>
          </cell>
        </row>
        <row r="9">
          <cell r="A9" t="str">
            <v>2 Years Prior:</v>
          </cell>
          <cell r="B9">
            <v>0</v>
          </cell>
          <cell r="C9">
            <v>0</v>
          </cell>
          <cell r="D9">
            <v>0</v>
          </cell>
          <cell r="E9">
            <v>0</v>
          </cell>
          <cell r="J9" t="str">
            <v>???</v>
          </cell>
        </row>
        <row r="10">
          <cell r="A10" t="str">
            <v>3 Year Average:</v>
          </cell>
          <cell r="B10">
            <v>3679151.6599999992</v>
          </cell>
          <cell r="C10">
            <v>0</v>
          </cell>
          <cell r="D10">
            <v>0</v>
          </cell>
        </row>
        <row r="11">
          <cell r="A11" t="str">
            <v>BENEFITS:</v>
          </cell>
          <cell r="B11" t="str">
            <v>Option 1</v>
          </cell>
          <cell r="D11" t="str">
            <v>Option 2</v>
          </cell>
          <cell r="F11" t="str">
            <v>Option 3</v>
          </cell>
          <cell r="H11" t="str">
            <v>Option 4</v>
          </cell>
        </row>
        <row r="12">
          <cell r="A12" t="str">
            <v>Current:</v>
          </cell>
          <cell r="B12" t="str">
            <v>Description</v>
          </cell>
          <cell r="D12" t="str">
            <v>Description</v>
          </cell>
          <cell r="F12" t="str">
            <v>Description</v>
          </cell>
          <cell r="H12" t="str">
            <v>Description</v>
          </cell>
        </row>
        <row r="13">
          <cell r="A13" t="str">
            <v>Prior:</v>
          </cell>
          <cell r="B13" t="str">
            <v>Benefit</v>
          </cell>
          <cell r="D13" t="str">
            <v>Benefit</v>
          </cell>
          <cell r="F13" t="str">
            <v>Benefit</v>
          </cell>
          <cell r="H13" t="str">
            <v>Benefit</v>
          </cell>
        </row>
        <row r="14">
          <cell r="A14" t="str">
            <v>2 Years Prior:</v>
          </cell>
          <cell r="B14" t="str">
            <v>Benefit</v>
          </cell>
          <cell r="D14" t="str">
            <v>Benefit</v>
          </cell>
          <cell r="F14" t="str">
            <v>Benefit</v>
          </cell>
          <cell r="H14" t="str">
            <v>Benefit</v>
          </cell>
        </row>
        <row r="15">
          <cell r="A15" t="str">
            <v>CURRENT REVIEW PERIOD ENROLLMENT</v>
          </cell>
          <cell r="B15" t="str">
            <v>Option 1</v>
          </cell>
          <cell r="D15" t="str">
            <v>Option 2</v>
          </cell>
          <cell r="F15" t="str">
            <v>Option 3</v>
          </cell>
          <cell r="H15" t="str">
            <v>Option 4</v>
          </cell>
          <cell r="J15" t="str">
            <v>Total</v>
          </cell>
        </row>
        <row r="16">
          <cell r="A16" t="str">
            <v>Employees</v>
          </cell>
          <cell r="B16">
            <v>1710</v>
          </cell>
          <cell r="D16">
            <v>485</v>
          </cell>
          <cell r="F16">
            <v>4166</v>
          </cell>
          <cell r="H16">
            <v>489</v>
          </cell>
          <cell r="J16">
            <v>6850</v>
          </cell>
        </row>
        <row r="17">
          <cell r="A17" t="str">
            <v>Employee/Child</v>
          </cell>
          <cell r="B17">
            <v>113</v>
          </cell>
          <cell r="D17">
            <v>14</v>
          </cell>
          <cell r="F17">
            <v>625</v>
          </cell>
          <cell r="H17">
            <v>102</v>
          </cell>
          <cell r="J17">
            <v>854</v>
          </cell>
        </row>
        <row r="18">
          <cell r="A18" t="str">
            <v>Employee/Children</v>
          </cell>
          <cell r="B18">
            <v>70</v>
          </cell>
          <cell r="D18">
            <v>37</v>
          </cell>
          <cell r="F18">
            <v>337</v>
          </cell>
          <cell r="H18">
            <v>36</v>
          </cell>
          <cell r="J18">
            <v>480</v>
          </cell>
        </row>
        <row r="19">
          <cell r="A19" t="str">
            <v>Employee/Spouse</v>
          </cell>
          <cell r="B19">
            <v>601</v>
          </cell>
          <cell r="D19">
            <v>83</v>
          </cell>
          <cell r="F19">
            <v>1974</v>
          </cell>
          <cell r="H19">
            <v>80</v>
          </cell>
          <cell r="J19">
            <v>2738</v>
          </cell>
        </row>
        <row r="20">
          <cell r="A20" t="str">
            <v>Employee/Family</v>
          </cell>
          <cell r="B20">
            <v>288</v>
          </cell>
          <cell r="D20">
            <v>48</v>
          </cell>
          <cell r="F20">
            <v>2357</v>
          </cell>
          <cell r="H20">
            <v>134</v>
          </cell>
          <cell r="J20">
            <v>2827</v>
          </cell>
        </row>
        <row r="21">
          <cell r="A21" t="str">
            <v>Carve Out</v>
          </cell>
          <cell r="B21">
            <v>0</v>
          </cell>
          <cell r="D21">
            <v>0</v>
          </cell>
          <cell r="F21">
            <v>0</v>
          </cell>
          <cell r="H21">
            <v>0</v>
          </cell>
          <cell r="J21">
            <v>0</v>
          </cell>
        </row>
        <row r="22">
          <cell r="A22" t="str">
            <v>Total Enrollment</v>
          </cell>
          <cell r="B22">
            <v>2782</v>
          </cell>
          <cell r="D22">
            <v>667</v>
          </cell>
          <cell r="F22">
            <v>9459</v>
          </cell>
          <cell r="H22">
            <v>841</v>
          </cell>
          <cell r="J22">
            <v>13749</v>
          </cell>
        </row>
        <row r="23">
          <cell r="A23" t="str">
            <v>Members</v>
          </cell>
          <cell r="B23">
            <v>4533</v>
          </cell>
          <cell r="D23">
            <v>1002</v>
          </cell>
          <cell r="F23">
            <v>19748</v>
          </cell>
          <cell r="H23">
            <v>1509</v>
          </cell>
          <cell r="J23">
            <v>26792</v>
          </cell>
        </row>
        <row r="24">
          <cell r="A24" t="str">
            <v>ENROLLMENT ANALYSIS</v>
          </cell>
          <cell r="B24" t="str">
            <v>Option 1</v>
          </cell>
          <cell r="D24" t="str">
            <v>Option 2</v>
          </cell>
          <cell r="F24" t="str">
            <v>Option 3</v>
          </cell>
          <cell r="H24" t="str">
            <v>Option 4</v>
          </cell>
          <cell r="J24" t="str">
            <v>Total</v>
          </cell>
        </row>
        <row r="25">
          <cell r="A25" t="str">
            <v>Current Year</v>
          </cell>
          <cell r="B25">
            <v>2782</v>
          </cell>
          <cell r="D25">
            <v>667</v>
          </cell>
          <cell r="F25">
            <v>9459</v>
          </cell>
          <cell r="H25">
            <v>841</v>
          </cell>
          <cell r="J25">
            <v>13749</v>
          </cell>
        </row>
        <row r="26">
          <cell r="A26" t="str">
            <v>First Year - 6 Months Annualized</v>
          </cell>
          <cell r="B26">
            <v>3278</v>
          </cell>
          <cell r="D26">
            <v>390</v>
          </cell>
          <cell r="F26">
            <v>8444</v>
          </cell>
          <cell r="H26">
            <v>818</v>
          </cell>
          <cell r="J26">
            <v>12930</v>
          </cell>
        </row>
        <row r="27">
          <cell r="A27" t="str">
            <v>Change in Total Contracts</v>
          </cell>
          <cell r="B27">
            <v>-0.15131177547284935</v>
          </cell>
          <cell r="D27">
            <v>0.71025641025641018</v>
          </cell>
          <cell r="F27">
            <v>0.12020369493131211</v>
          </cell>
          <cell r="H27">
            <v>2.8117359413202925E-2</v>
          </cell>
          <cell r="J27">
            <v>6.3341067285382913E-2</v>
          </cell>
        </row>
        <row r="28">
          <cell r="A28" t="str">
            <v xml:space="preserve">Change in Members </v>
          </cell>
          <cell r="B28">
            <v>-0.14245175936435872</v>
          </cell>
          <cell r="D28">
            <v>0.61093247588424426</v>
          </cell>
          <cell r="F28">
            <v>0.13363949483352466</v>
          </cell>
          <cell r="H28">
            <v>2.3744911804613356E-2</v>
          </cell>
          <cell r="J28">
            <v>1.1604709297637288</v>
          </cell>
        </row>
        <row r="29">
          <cell r="A29" t="str">
            <v>CLAIMS AND COST PER CONTRACT ANALYSIS</v>
          </cell>
          <cell r="B29" t="str">
            <v>Option 1</v>
          </cell>
          <cell r="D29" t="str">
            <v>Option 2</v>
          </cell>
          <cell r="F29" t="str">
            <v>Option 3</v>
          </cell>
          <cell r="H29" t="str">
            <v>Option 4</v>
          </cell>
        </row>
        <row r="30">
          <cell r="A30" t="str">
            <v>Claims - Incurred &amp; Annualized</v>
          </cell>
          <cell r="B30" t="str">
            <v>Medical</v>
          </cell>
          <cell r="C30" t="str">
            <v>Drug</v>
          </cell>
          <cell r="D30" t="str">
            <v>Medical</v>
          </cell>
          <cell r="E30" t="str">
            <v>Drug</v>
          </cell>
          <cell r="F30" t="str">
            <v>Medical</v>
          </cell>
          <cell r="G30" t="str">
            <v>Drug</v>
          </cell>
          <cell r="H30" t="str">
            <v>Medical</v>
          </cell>
          <cell r="I30" t="str">
            <v>Drug</v>
          </cell>
          <cell r="J30" t="str">
            <v>Total</v>
          </cell>
        </row>
        <row r="31">
          <cell r="A31" t="str">
            <v>Current year margined fac. disc.</v>
          </cell>
          <cell r="B31">
            <v>1522340.7600000002</v>
          </cell>
          <cell r="C31">
            <v>185359.01</v>
          </cell>
          <cell r="D31">
            <v>157425.47999999998</v>
          </cell>
          <cell r="E31">
            <v>20055.47</v>
          </cell>
          <cell r="F31">
            <v>2907370.3499999996</v>
          </cell>
          <cell r="G31">
            <v>561086.96</v>
          </cell>
          <cell r="H31">
            <v>56053.38</v>
          </cell>
          <cell r="I31">
            <v>15350.18</v>
          </cell>
          <cell r="J31">
            <v>5425041.5899999999</v>
          </cell>
        </row>
        <row r="32">
          <cell r="A32" t="str">
            <v>Current year net f.d., e.c.d.</v>
          </cell>
          <cell r="B32">
            <v>1214518.0300000003</v>
          </cell>
          <cell r="C32">
            <v>175838.72</v>
          </cell>
          <cell r="D32">
            <v>151742.56999999998</v>
          </cell>
          <cell r="E32">
            <v>20038.370000000003</v>
          </cell>
          <cell r="F32">
            <v>2744772.1599999997</v>
          </cell>
          <cell r="G32">
            <v>557768.63</v>
          </cell>
          <cell r="H32">
            <v>56053.38</v>
          </cell>
          <cell r="I32">
            <v>15350.18</v>
          </cell>
          <cell r="J32">
            <v>4936082.0399999991</v>
          </cell>
        </row>
        <row r="33">
          <cell r="A33" t="str">
            <v>Prior year net fac. disc.</v>
          </cell>
          <cell r="B33">
            <v>476127.79999999993</v>
          </cell>
          <cell r="C33">
            <v>72273.509999999995</v>
          </cell>
          <cell r="D33">
            <v>41944.21</v>
          </cell>
          <cell r="E33">
            <v>5327.44</v>
          </cell>
          <cell r="F33">
            <v>1106911.96</v>
          </cell>
          <cell r="G33">
            <v>191143.81</v>
          </cell>
          <cell r="H33">
            <v>32898.31</v>
          </cell>
          <cell r="I33">
            <v>6634.69</v>
          </cell>
          <cell r="J33">
            <v>1933261.73</v>
          </cell>
        </row>
        <row r="34">
          <cell r="A34" t="str">
            <v>Prior year net f.d., e.c.d.</v>
          </cell>
          <cell r="B34">
            <v>438064.56999999995</v>
          </cell>
          <cell r="C34">
            <v>71889.03</v>
          </cell>
          <cell r="D34">
            <v>41944.21</v>
          </cell>
          <cell r="E34">
            <v>5327.44</v>
          </cell>
          <cell r="F34">
            <v>1000382.83</v>
          </cell>
          <cell r="G34">
            <v>187849.09</v>
          </cell>
          <cell r="H34">
            <v>32898.31</v>
          </cell>
          <cell r="I34">
            <v>6634.69</v>
          </cell>
          <cell r="J34">
            <v>1784990.17</v>
          </cell>
        </row>
        <row r="35">
          <cell r="A35" t="str">
            <v>Net claims change, pre-ecd</v>
          </cell>
          <cell r="B35">
            <v>2.1973364294208415</v>
          </cell>
          <cell r="C35">
            <v>1.5646880855793501</v>
          </cell>
          <cell r="D35">
            <v>2.7532112298693905</v>
          </cell>
          <cell r="E35">
            <v>2.7645604643130666</v>
          </cell>
          <cell r="F35">
            <v>1.6265597039894661</v>
          </cell>
          <cell r="G35">
            <v>1.9354178929466772</v>
          </cell>
          <cell r="H35">
            <v>0.70383767433646294</v>
          </cell>
          <cell r="I35">
            <v>1.3136242989499136</v>
          </cell>
          <cell r="J35">
            <v>1.8061599243471291</v>
          </cell>
        </row>
        <row r="36">
          <cell r="A36" t="str">
            <v>Net claims change, post-ecd</v>
          </cell>
          <cell r="B36">
            <v>1.7724634977898357</v>
          </cell>
          <cell r="C36">
            <v>1.4459743023379228</v>
          </cell>
          <cell r="D36">
            <v>2.6177238765493493</v>
          </cell>
          <cell r="E36">
            <v>2.7613506674875747</v>
          </cell>
          <cell r="F36">
            <v>1.7437217809905832</v>
          </cell>
          <cell r="G36">
            <v>1.9692378600290268</v>
          </cell>
          <cell r="H36">
            <v>0.70383767433646294</v>
          </cell>
          <cell r="I36">
            <v>1.3136242989499136</v>
          </cell>
          <cell r="J36">
            <v>1.7653272958920549</v>
          </cell>
        </row>
        <row r="37">
          <cell r="A37" t="str">
            <v>Cost Per Contract Analysis</v>
          </cell>
        </row>
        <row r="38">
          <cell r="A38" t="str">
            <v>Current Net</v>
          </cell>
          <cell r="B38">
            <v>547.21091301222145</v>
          </cell>
          <cell r="C38">
            <v>66.627969086987775</v>
          </cell>
          <cell r="D38">
            <v>236.02020989505243</v>
          </cell>
          <cell r="E38">
            <v>30.06817091454273</v>
          </cell>
          <cell r="F38">
            <v>307.36550903901042</v>
          </cell>
          <cell r="G38">
            <v>59.317788349719841</v>
          </cell>
          <cell r="H38">
            <v>66.650868014268724</v>
          </cell>
          <cell r="I38">
            <v>18.252294887039238</v>
          </cell>
          <cell r="J38">
            <v>394.57717579460325</v>
          </cell>
        </row>
        <row r="39">
          <cell r="A39" t="str">
            <v>Prior Net</v>
          </cell>
          <cell r="B39">
            <v>145.2494813910921</v>
          </cell>
          <cell r="C39">
            <v>22.048050640634532</v>
          </cell>
          <cell r="D39">
            <v>107.5492564102564</v>
          </cell>
          <cell r="E39">
            <v>13.660102564102564</v>
          </cell>
          <cell r="F39">
            <v>131.08857887257224</v>
          </cell>
          <cell r="G39">
            <v>22.636642586451917</v>
          </cell>
          <cell r="H39">
            <v>40.217982885085569</v>
          </cell>
          <cell r="I39">
            <v>8.1108679706601468</v>
          </cell>
          <cell r="J39">
            <v>149.51753518948183</v>
          </cell>
        </row>
        <row r="40">
          <cell r="A40" t="str">
            <v>Change before ECD</v>
          </cell>
          <cell r="B40">
            <v>2.7673863463844417</v>
          </cell>
          <cell r="C40">
            <v>2.0219437615129796</v>
          </cell>
          <cell r="D40">
            <v>1.1945313038216825</v>
          </cell>
          <cell r="E40">
            <v>1.2011672879791542</v>
          </cell>
          <cell r="F40">
            <v>1.3447161582077438</v>
          </cell>
          <cell r="G40">
            <v>1.6204322537310225</v>
          </cell>
          <cell r="H40">
            <v>0.65724044899789158</v>
          </cell>
          <cell r="I40">
            <v>1.2503503882770857</v>
          </cell>
          <cell r="J40">
            <v>1.6390026781444744</v>
          </cell>
        </row>
        <row r="41">
          <cell r="A41" t="str">
            <v>Change after ECD</v>
          </cell>
          <cell r="B41">
            <v>2.266763244340432</v>
          </cell>
          <cell r="C41">
            <v>1.8820646164858776</v>
          </cell>
          <cell r="D41">
            <v>1.1153108123751818</v>
          </cell>
          <cell r="E41">
            <v>1.1992904952326144</v>
          </cell>
          <cell r="F41">
            <v>1.449306133701711</v>
          </cell>
          <cell r="G41">
            <v>1.6506231620768688</v>
          </cell>
          <cell r="H41">
            <v>0.65724044899789158</v>
          </cell>
          <cell r="I41">
            <v>1.2503503882770857</v>
          </cell>
          <cell r="J41">
            <v>1.6006023664182316</v>
          </cell>
        </row>
        <row r="42">
          <cell r="A42" t="str">
            <v>IBNR ANALYSIS</v>
          </cell>
          <cell r="B42" t="str">
            <v>Option 1</v>
          </cell>
          <cell r="D42" t="str">
            <v>Option 2</v>
          </cell>
          <cell r="F42" t="str">
            <v>Option 3</v>
          </cell>
          <cell r="H42" t="str">
            <v>Option 4</v>
          </cell>
        </row>
        <row r="43">
          <cell r="B43" t="str">
            <v>Medical</v>
          </cell>
          <cell r="C43" t="str">
            <v>Drug</v>
          </cell>
          <cell r="D43" t="str">
            <v>Medical</v>
          </cell>
          <cell r="E43" t="str">
            <v>Drug</v>
          </cell>
          <cell r="F43" t="str">
            <v>Medical</v>
          </cell>
          <cell r="G43" t="str">
            <v>Drug</v>
          </cell>
          <cell r="H43" t="str">
            <v>Medical</v>
          </cell>
          <cell r="I43" t="str">
            <v>Drug</v>
          </cell>
          <cell r="J43" t="str">
            <v>Total</v>
          </cell>
        </row>
        <row r="44">
          <cell r="A44" t="str">
            <v>Current IBNR change %</v>
          </cell>
          <cell r="B44">
            <v>0</v>
          </cell>
          <cell r="C44">
            <v>0</v>
          </cell>
          <cell r="D44">
            <v>0</v>
          </cell>
          <cell r="E44">
            <v>0</v>
          </cell>
          <cell r="F44">
            <v>0</v>
          </cell>
          <cell r="G44">
            <v>0</v>
          </cell>
          <cell r="H44">
            <v>0</v>
          </cell>
          <cell r="I44">
            <v>0</v>
          </cell>
          <cell r="J44">
            <v>0</v>
          </cell>
        </row>
        <row r="45">
          <cell r="A45" t="str">
            <v>Current IBNR change $</v>
          </cell>
          <cell r="B45">
            <v>0</v>
          </cell>
          <cell r="C45">
            <v>0</v>
          </cell>
          <cell r="D45">
            <v>0</v>
          </cell>
          <cell r="E45">
            <v>0</v>
          </cell>
          <cell r="F45">
            <v>0</v>
          </cell>
          <cell r="G45">
            <v>0</v>
          </cell>
          <cell r="H45">
            <v>0</v>
          </cell>
          <cell r="I45">
            <v>0</v>
          </cell>
          <cell r="J45">
            <v>0</v>
          </cell>
        </row>
        <row r="46">
          <cell r="A46" t="str">
            <v>Prior IBNR change %</v>
          </cell>
          <cell r="B46">
            <v>0.37</v>
          </cell>
          <cell r="C46">
            <v>0.18</v>
          </cell>
          <cell r="D46">
            <v>0.37</v>
          </cell>
          <cell r="E46">
            <v>0.18</v>
          </cell>
          <cell r="F46">
            <v>0.37</v>
          </cell>
          <cell r="G46">
            <v>0.18</v>
          </cell>
          <cell r="H46">
            <v>0.37</v>
          </cell>
          <cell r="I46">
            <v>0.18</v>
          </cell>
          <cell r="J46">
            <v>0.34107936594407129</v>
          </cell>
        </row>
        <row r="47">
          <cell r="A47" t="str">
            <v>Prior IBNR change $</v>
          </cell>
          <cell r="B47">
            <v>162083.89089999997</v>
          </cell>
          <cell r="C47">
            <v>12940.025399999999</v>
          </cell>
          <cell r="D47">
            <v>15519.357699999999</v>
          </cell>
          <cell r="E47">
            <v>958.93919999999991</v>
          </cell>
          <cell r="F47">
            <v>370141.6471</v>
          </cell>
          <cell r="G47">
            <v>33812.836199999998</v>
          </cell>
          <cell r="H47">
            <v>12172.374699999998</v>
          </cell>
          <cell r="I47">
            <v>1194.2441999999999</v>
          </cell>
          <cell r="J47">
            <v>608823.31539999996</v>
          </cell>
        </row>
        <row r="48">
          <cell r="A48" t="str">
            <v>Underwriting Analysis - Page 2</v>
          </cell>
          <cell r="C48" t="str">
            <v>Group Name: COLAS, INC.</v>
          </cell>
        </row>
        <row r="49">
          <cell r="A49" t="str">
            <v>PROJECTION ANALYSIS (Medical and Drug Combined)</v>
          </cell>
        </row>
        <row r="50">
          <cell r="B50" t="str">
            <v>Option 1</v>
          </cell>
          <cell r="D50" t="str">
            <v>Option 2</v>
          </cell>
          <cell r="F50" t="str">
            <v>Option 3</v>
          </cell>
          <cell r="H50" t="str">
            <v>Option 4</v>
          </cell>
          <cell r="J50" t="str">
            <v>Total</v>
          </cell>
        </row>
        <row r="51">
          <cell r="B51" t="str">
            <v>Weight</v>
          </cell>
          <cell r="C51" t="str">
            <v>Projection</v>
          </cell>
          <cell r="D51" t="str">
            <v>Weight</v>
          </cell>
          <cell r="E51" t="str">
            <v>Projection</v>
          </cell>
          <cell r="F51" t="str">
            <v>Weight</v>
          </cell>
          <cell r="G51" t="str">
            <v>Projection</v>
          </cell>
          <cell r="H51" t="str">
            <v>Weight</v>
          </cell>
          <cell r="I51" t="str">
            <v>Projection</v>
          </cell>
        </row>
        <row r="52">
          <cell r="A52" t="str">
            <v>Prior year projection</v>
          </cell>
          <cell r="B52">
            <v>0</v>
          </cell>
          <cell r="C52">
            <v>1330465.1958404484</v>
          </cell>
          <cell r="D52">
            <v>0</v>
          </cell>
          <cell r="E52">
            <v>417391.01639118773</v>
          </cell>
          <cell r="F52">
            <v>0</v>
          </cell>
          <cell r="G52">
            <v>4736750.6971591627</v>
          </cell>
          <cell r="H52">
            <v>0</v>
          </cell>
          <cell r="I52">
            <v>138948.95598077515</v>
          </cell>
          <cell r="J52">
            <v>6623555.8653715737</v>
          </cell>
        </row>
        <row r="53">
          <cell r="A53" t="str">
            <v>Current year projection</v>
          </cell>
          <cell r="B53">
            <v>1</v>
          </cell>
          <cell r="C53">
            <v>1684624.8084732003</v>
          </cell>
          <cell r="D53">
            <v>1</v>
          </cell>
          <cell r="E53">
            <v>199410.08953971596</v>
          </cell>
          <cell r="F53">
            <v>1</v>
          </cell>
          <cell r="G53">
            <v>4014558.5918129999</v>
          </cell>
          <cell r="H53">
            <v>1</v>
          </cell>
          <cell r="I53">
            <v>82704.848028263994</v>
          </cell>
          <cell r="J53">
            <v>5981298.3378541805</v>
          </cell>
        </row>
        <row r="54">
          <cell r="A54" t="str">
            <v>Experience projection</v>
          </cell>
          <cell r="B54">
            <v>1</v>
          </cell>
          <cell r="C54">
            <v>1684624.8084732003</v>
          </cell>
          <cell r="D54">
            <v>1</v>
          </cell>
          <cell r="E54">
            <v>199410.08953971596</v>
          </cell>
          <cell r="F54">
            <v>1</v>
          </cell>
          <cell r="G54">
            <v>4014558.5918129999</v>
          </cell>
          <cell r="H54">
            <v>1</v>
          </cell>
          <cell r="I54">
            <v>82704.848028263994</v>
          </cell>
          <cell r="J54">
            <v>5981298.3378541805</v>
          </cell>
        </row>
        <row r="55">
          <cell r="A55" t="str">
            <v>TRS/Manual projection</v>
          </cell>
          <cell r="B55">
            <v>0</v>
          </cell>
          <cell r="C55">
            <v>977434.63687150832</v>
          </cell>
          <cell r="D55">
            <v>0</v>
          </cell>
          <cell r="E55">
            <v>114431.28491620111</v>
          </cell>
          <cell r="F55">
            <v>0</v>
          </cell>
          <cell r="G55">
            <v>3850797.7653631289</v>
          </cell>
          <cell r="H55">
            <v>0</v>
          </cell>
          <cell r="I55">
            <v>245556.8715083799</v>
          </cell>
          <cell r="J55">
            <v>5188220.5586592183</v>
          </cell>
        </row>
        <row r="56">
          <cell r="A56" t="str">
            <v>Total blended projection</v>
          </cell>
          <cell r="B56">
            <v>1</v>
          </cell>
          <cell r="C56">
            <v>1684624.8084732003</v>
          </cell>
          <cell r="D56">
            <v>1</v>
          </cell>
          <cell r="E56">
            <v>199410.08953971596</v>
          </cell>
          <cell r="F56">
            <v>1</v>
          </cell>
          <cell r="G56">
            <v>4014558.5918129999</v>
          </cell>
          <cell r="H56">
            <v>1</v>
          </cell>
          <cell r="I56">
            <v>82704.848028263994</v>
          </cell>
          <cell r="J56">
            <v>5981298.3378541805</v>
          </cell>
        </row>
        <row r="58">
          <cell r="A58" t="str">
            <v>Impact of prior</v>
          </cell>
          <cell r="B58">
            <v>0</v>
          </cell>
          <cell r="D58">
            <v>0</v>
          </cell>
          <cell r="F58">
            <v>0</v>
          </cell>
          <cell r="H58">
            <v>0</v>
          </cell>
          <cell r="J58">
            <v>0</v>
          </cell>
        </row>
        <row r="59">
          <cell r="A59" t="str">
            <v>Impact of tabular</v>
          </cell>
          <cell r="B59">
            <v>0</v>
          </cell>
          <cell r="D59">
            <v>0</v>
          </cell>
          <cell r="F59">
            <v>0</v>
          </cell>
          <cell r="H59">
            <v>0</v>
          </cell>
          <cell r="J59">
            <v>0</v>
          </cell>
        </row>
        <row r="60">
          <cell r="A60" t="str">
            <v>Diff between TRS &amp; Exp Blend</v>
          </cell>
          <cell r="B60">
            <v>-0.41979090420888943</v>
          </cell>
          <cell r="D60">
            <v>-0.42615097771464494</v>
          </cell>
          <cell r="F60">
            <v>-4.0791739042950637E-2</v>
          </cell>
          <cell r="H60">
            <v>1.9690746958928211</v>
          </cell>
          <cell r="J60">
            <v>-0.13259291451418931</v>
          </cell>
        </row>
        <row r="61">
          <cell r="A61" t="str">
            <v>COMPARISON OF CHARGES</v>
          </cell>
          <cell r="B61" t="str">
            <v>Option 1</v>
          </cell>
          <cell r="D61" t="str">
            <v>Option 2</v>
          </cell>
          <cell r="F61" t="str">
            <v>Option 3</v>
          </cell>
          <cell r="H61" t="str">
            <v>Option 4</v>
          </cell>
        </row>
        <row r="62">
          <cell r="A62" t="str">
            <v>Projected Claims:</v>
          </cell>
          <cell r="B62" t="str">
            <v>Medical</v>
          </cell>
          <cell r="C62" t="str">
            <v>Drug</v>
          </cell>
          <cell r="D62" t="str">
            <v>Medical</v>
          </cell>
          <cell r="E62" t="str">
            <v>Drug</v>
          </cell>
          <cell r="F62" t="str">
            <v>Medical</v>
          </cell>
          <cell r="G62" t="str">
            <v>Drug</v>
          </cell>
          <cell r="H62" t="str">
            <v>Medical</v>
          </cell>
          <cell r="I62" t="str">
            <v>Drug</v>
          </cell>
        </row>
        <row r="63">
          <cell r="A63" t="str">
            <v>IBNR Reserve:</v>
          </cell>
          <cell r="B63">
            <v>0.14000000000000001</v>
          </cell>
          <cell r="C63">
            <v>7.0000000000000007E-2</v>
          </cell>
          <cell r="D63">
            <v>0.14000000000000001</v>
          </cell>
          <cell r="E63">
            <v>7.0000000000000007E-2</v>
          </cell>
          <cell r="F63">
            <v>0.14000000000000001</v>
          </cell>
          <cell r="G63">
            <v>7.0000000000000007E-2</v>
          </cell>
          <cell r="H63">
            <v>0.14000000000000001</v>
          </cell>
          <cell r="I63">
            <v>7.0000000000000007E-2</v>
          </cell>
        </row>
        <row r="64">
          <cell r="A64" t="str">
            <v>Annual Trend:</v>
          </cell>
          <cell r="B64">
            <v>0.13700000000000001</v>
          </cell>
          <cell r="C64">
            <v>0.19500000000000001</v>
          </cell>
          <cell r="D64">
            <v>0.13700000000000001</v>
          </cell>
          <cell r="E64">
            <v>0.19500000000000001</v>
          </cell>
          <cell r="F64">
            <v>0.13700000000000001</v>
          </cell>
          <cell r="G64">
            <v>0.19500000000000001</v>
          </cell>
          <cell r="H64">
            <v>0.13700000000000001</v>
          </cell>
          <cell r="I64">
            <v>0.19500000000000001</v>
          </cell>
        </row>
        <row r="65">
          <cell r="A65" t="str">
            <v>Renewal Trend @ 18 Months:</v>
          </cell>
          <cell r="B65">
            <v>0.21199999999999997</v>
          </cell>
          <cell r="C65">
            <v>0.30600000000000005</v>
          </cell>
          <cell r="D65">
            <v>0.21199999999999997</v>
          </cell>
          <cell r="E65">
            <v>0.30600000000000005</v>
          </cell>
          <cell r="F65">
            <v>0.21199999999999997</v>
          </cell>
          <cell r="G65">
            <v>0.30600000000000005</v>
          </cell>
          <cell r="H65">
            <v>0.21199999999999997</v>
          </cell>
          <cell r="I65">
            <v>0.30600000000000005</v>
          </cell>
        </row>
        <row r="66">
          <cell r="A66" t="str">
            <v>Adjustments:</v>
          </cell>
          <cell r="B66">
            <v>-12145.180300000124</v>
          </cell>
          <cell r="C66">
            <v>-1758.3871999999974</v>
          </cell>
          <cell r="D66">
            <v>-6024.1800290000101</v>
          </cell>
          <cell r="E66">
            <v>-2580.9420559999999</v>
          </cell>
          <cell r="F66">
            <v>-27447.721599999815</v>
          </cell>
          <cell r="G66">
            <v>-5577.6863000000594</v>
          </cell>
          <cell r="H66">
            <v>-2225.3191860000006</v>
          </cell>
          <cell r="I66">
            <v>-1977.1031839999996</v>
          </cell>
        </row>
        <row r="67">
          <cell r="A67" t="str">
            <v>Current Reinsurance Charges:</v>
          </cell>
        </row>
        <row r="68">
          <cell r="A68" t="str">
            <v>Specific Stop Loss Limit</v>
          </cell>
          <cell r="B68">
            <v>60000</v>
          </cell>
          <cell r="D68">
            <v>60000</v>
          </cell>
          <cell r="F68">
            <v>60000</v>
          </cell>
          <cell r="H68">
            <v>60000</v>
          </cell>
        </row>
        <row r="69">
          <cell r="A69" t="str">
            <v>Specific Fee</v>
          </cell>
          <cell r="B69">
            <v>0.1</v>
          </cell>
          <cell r="D69">
            <v>0.1</v>
          </cell>
          <cell r="F69">
            <v>0.1</v>
          </cell>
          <cell r="H69">
            <v>0.1</v>
          </cell>
        </row>
        <row r="70">
          <cell r="A70" t="str">
            <v>Aggregate Attachment Point</v>
          </cell>
          <cell r="B70">
            <v>1.1499999999999999</v>
          </cell>
          <cell r="D70">
            <v>1.1499999999999999</v>
          </cell>
          <cell r="F70">
            <v>1.1499999999999999</v>
          </cell>
          <cell r="H70">
            <v>1.1499999999999999</v>
          </cell>
        </row>
        <row r="71">
          <cell r="A71" t="str">
            <v>Aggregate Fee</v>
          </cell>
          <cell r="B71">
            <v>1.35E-2</v>
          </cell>
          <cell r="D71">
            <v>1.35E-2</v>
          </cell>
          <cell r="F71">
            <v>1.35E-2</v>
          </cell>
          <cell r="H71">
            <v>1.35E-2</v>
          </cell>
        </row>
        <row r="72">
          <cell r="A72" t="str">
            <v>IBNR Cap Fee</v>
          </cell>
          <cell r="B72">
            <v>0</v>
          </cell>
          <cell r="D72">
            <v>0</v>
          </cell>
          <cell r="F72">
            <v>0</v>
          </cell>
          <cell r="H72">
            <v>0</v>
          </cell>
        </row>
        <row r="73">
          <cell r="A73" t="str">
            <v>Current Retention Charges:</v>
          </cell>
        </row>
        <row r="74">
          <cell r="A74" t="str">
            <v>Administration:</v>
          </cell>
          <cell r="B74">
            <v>19.77</v>
          </cell>
          <cell r="D74">
            <v>19.77</v>
          </cell>
          <cell r="F74">
            <v>19.77</v>
          </cell>
          <cell r="H74">
            <v>19.77</v>
          </cell>
        </row>
        <row r="75">
          <cell r="A75" t="str">
            <v>Drug Admin Credit</v>
          </cell>
          <cell r="B75">
            <v>-2.7</v>
          </cell>
          <cell r="D75">
            <v>-2.7</v>
          </cell>
          <cell r="F75">
            <v>-2.7</v>
          </cell>
          <cell r="H75">
            <v>-2.7</v>
          </cell>
        </row>
        <row r="76">
          <cell r="A76" t="str">
            <v>Variable Admin</v>
          </cell>
          <cell r="B76">
            <v>0</v>
          </cell>
          <cell r="D76">
            <v>0</v>
          </cell>
          <cell r="F76">
            <v>0</v>
          </cell>
          <cell r="H76">
            <v>0</v>
          </cell>
        </row>
        <row r="77">
          <cell r="A77" t="str">
            <v>Reserves</v>
          </cell>
          <cell r="B77">
            <v>0</v>
          </cell>
          <cell r="D77">
            <v>0</v>
          </cell>
          <cell r="F77">
            <v>0</v>
          </cell>
          <cell r="H77">
            <v>0</v>
          </cell>
        </row>
        <row r="78">
          <cell r="A78" t="str">
            <v>Risk fee</v>
          </cell>
          <cell r="B78">
            <v>0</v>
          </cell>
          <cell r="D78">
            <v>0</v>
          </cell>
          <cell r="F78">
            <v>0</v>
          </cell>
          <cell r="H78">
            <v>0</v>
          </cell>
        </row>
        <row r="79">
          <cell r="A79" t="str">
            <v>State Premium Tax:</v>
          </cell>
          <cell r="B79">
            <v>2.2499999999999999E-2</v>
          </cell>
          <cell r="D79">
            <v>2.2499999999999999E-2</v>
          </cell>
          <cell r="F79">
            <v>2.2499999999999999E-2</v>
          </cell>
          <cell r="H79">
            <v>2.2499999999999999E-2</v>
          </cell>
        </row>
        <row r="80">
          <cell r="A80" t="str">
            <v>Renewal Reinsurance Fees:</v>
          </cell>
        </row>
        <row r="81">
          <cell r="A81" t="str">
            <v>Specific Stop Loss Limit</v>
          </cell>
          <cell r="B81">
            <v>60000</v>
          </cell>
          <cell r="D81">
            <v>60000</v>
          </cell>
          <cell r="F81">
            <v>60000</v>
          </cell>
          <cell r="H81">
            <v>60000</v>
          </cell>
        </row>
        <row r="82">
          <cell r="A82" t="str">
            <v>Specific Fee</v>
          </cell>
          <cell r="B82">
            <v>0.105</v>
          </cell>
          <cell r="D82">
            <v>0.105</v>
          </cell>
          <cell r="F82">
            <v>0.105</v>
          </cell>
          <cell r="H82">
            <v>0.105</v>
          </cell>
        </row>
        <row r="83">
          <cell r="A83" t="str">
            <v>Aggregate Attachment Point</v>
          </cell>
          <cell r="B83">
            <v>1.1499999999999999</v>
          </cell>
          <cell r="D83">
            <v>1.1499999999999999</v>
          </cell>
          <cell r="F83">
            <v>1.1499999999999999</v>
          </cell>
          <cell r="H83">
            <v>1.1499999999999999</v>
          </cell>
        </row>
        <row r="84">
          <cell r="A84" t="str">
            <v>Aggregate Fee</v>
          </cell>
          <cell r="B84">
            <v>1.35E-2</v>
          </cell>
          <cell r="D84">
            <v>1.35E-2</v>
          </cell>
          <cell r="F84">
            <v>1.35E-2</v>
          </cell>
          <cell r="H84">
            <v>1.35E-2</v>
          </cell>
        </row>
        <row r="85">
          <cell r="A85" t="str">
            <v>IBNR Cap Fee</v>
          </cell>
          <cell r="B85">
            <v>0</v>
          </cell>
          <cell r="D85">
            <v>0</v>
          </cell>
          <cell r="F85">
            <v>0</v>
          </cell>
          <cell r="H85">
            <v>0</v>
          </cell>
        </row>
        <row r="86">
          <cell r="A86" t="str">
            <v>Retention Fees:</v>
          </cell>
        </row>
        <row r="87">
          <cell r="A87" t="str">
            <v>Administration:</v>
          </cell>
          <cell r="B87">
            <v>23.27</v>
          </cell>
          <cell r="D87">
            <v>23.27</v>
          </cell>
          <cell r="F87">
            <v>23.27</v>
          </cell>
          <cell r="H87">
            <v>23.27</v>
          </cell>
        </row>
        <row r="88">
          <cell r="A88" t="str">
            <v>Drug Admin Credit</v>
          </cell>
          <cell r="B88">
            <v>-3.41</v>
          </cell>
          <cell r="D88">
            <v>-3.41</v>
          </cell>
          <cell r="F88">
            <v>-3.41</v>
          </cell>
          <cell r="H88">
            <v>-3.41</v>
          </cell>
        </row>
        <row r="89">
          <cell r="A89" t="str">
            <v>Variable Admin</v>
          </cell>
          <cell r="B89">
            <v>0.01</v>
          </cell>
          <cell r="D89">
            <v>0.01</v>
          </cell>
          <cell r="F89">
            <v>0.01</v>
          </cell>
          <cell r="H89">
            <v>0.01</v>
          </cell>
        </row>
        <row r="90">
          <cell r="A90" t="str">
            <v>Reserves</v>
          </cell>
          <cell r="B90">
            <v>0</v>
          </cell>
          <cell r="D90">
            <v>0</v>
          </cell>
          <cell r="F90">
            <v>0</v>
          </cell>
          <cell r="H90">
            <v>0</v>
          </cell>
        </row>
        <row r="91">
          <cell r="A91" t="str">
            <v>Risk</v>
          </cell>
          <cell r="B91">
            <v>0</v>
          </cell>
          <cell r="D91">
            <v>0</v>
          </cell>
          <cell r="F91">
            <v>0</v>
          </cell>
          <cell r="H91">
            <v>0</v>
          </cell>
        </row>
        <row r="92">
          <cell r="A92" t="str">
            <v>State Premium Tax:</v>
          </cell>
          <cell r="B92">
            <v>2.2499999999999999E-2</v>
          </cell>
          <cell r="D92">
            <v>2.2499999999999999E-2</v>
          </cell>
          <cell r="F92">
            <v>2.2499999999999999E-2</v>
          </cell>
          <cell r="H92">
            <v>2.2499999999999999E-2</v>
          </cell>
        </row>
        <row r="93">
          <cell r="A93" t="str">
            <v xml:space="preserve">LARGE CLAIMS ANALYSIS:  </v>
          </cell>
        </row>
        <row r="94">
          <cell r="A94" t="str">
            <v>???</v>
          </cell>
        </row>
        <row r="95">
          <cell r="A95" t="str">
            <v xml:space="preserve">UNDERWRITER STRATEGY: </v>
          </cell>
        </row>
        <row r="96">
          <cell r="A96" t="str">
            <v>???</v>
          </cell>
        </row>
        <row r="97">
          <cell r="A97" t="str">
            <v xml:space="preserve">UNDERWRITER COMMENTS TO SALES: </v>
          </cell>
          <cell r="C97" t="str">
            <v>Broker Commission: $3.25 Per employee per month</v>
          </cell>
        </row>
        <row r="98">
          <cell r="A98" t="str">
            <v>???</v>
          </cell>
        </row>
      </sheetData>
      <sheetData sheetId="12"/>
      <sheetData sheetId="13">
        <row r="8">
          <cell r="L8">
            <v>0</v>
          </cell>
        </row>
      </sheetData>
      <sheetData sheetId="14">
        <row r="45">
          <cell r="C45" t="str">
            <v/>
          </cell>
        </row>
      </sheetData>
      <sheetData sheetId="15"/>
      <sheetData sheetId="16"/>
      <sheetData sheetId="17"/>
      <sheetData sheetId="18"/>
      <sheetData sheetId="19">
        <row r="19">
          <cell r="F19">
            <v>4217547.3444991177</v>
          </cell>
        </row>
      </sheetData>
      <sheetData sheetId="20"/>
      <sheetData sheetId="21">
        <row r="22">
          <cell r="I22">
            <v>4733119.1664584642</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58">
          <cell r="B58" t="str">
            <v>HK</v>
          </cell>
          <cell r="C58">
            <v>1.06</v>
          </cell>
        </row>
        <row r="59">
          <cell r="B59" t="str">
            <v>PE</v>
          </cell>
          <cell r="C59">
            <v>0.5</v>
          </cell>
        </row>
        <row r="60">
          <cell r="B60" t="str">
            <v>PR</v>
          </cell>
          <cell r="C60">
            <v>0.97</v>
          </cell>
        </row>
        <row r="279">
          <cell r="C279" t="str">
            <v>N</v>
          </cell>
        </row>
        <row r="304">
          <cell r="C304" t="str">
            <v>June 30, 2005</v>
          </cell>
        </row>
      </sheetData>
      <sheetData sheetId="42"/>
      <sheetData sheetId="4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ITS"/>
    </sheetNames>
    <sheetDataSet>
      <sheetData sheetId="0" refreshError="1">
        <row r="5">
          <cell r="C5" t="str">
            <v>ASSUMPTIONS:</v>
          </cell>
          <cell r="S5" t="str">
            <v>{MENUBRANCH TOPMENU}</v>
          </cell>
        </row>
        <row r="6">
          <cell r="C6" t="str">
            <v>-</v>
          </cell>
          <cell r="I6" t="str">
            <v>NOTES</v>
          </cell>
          <cell r="S6" t="str">
            <v>{GOTO}A5~{down}{down}{right}{right}</v>
          </cell>
        </row>
        <row r="7">
          <cell r="C7" t="str">
            <v>NAME: Landamerica</v>
          </cell>
          <cell r="E7" t="str">
            <v>*</v>
          </cell>
          <cell r="I7" t="str">
            <v>-</v>
          </cell>
          <cell r="S7" t="str">
            <v>Instructions</v>
          </cell>
          <cell r="T7" t="str">
            <v>Input</v>
          </cell>
          <cell r="U7" t="str">
            <v>Print</v>
          </cell>
          <cell r="V7" t="str">
            <v>Save</v>
          </cell>
        </row>
        <row r="8">
          <cell r="C8" t="str">
            <v>Total Policies</v>
          </cell>
          <cell r="D8">
            <v>3388</v>
          </cell>
          <cell r="E8" t="str">
            <v>**</v>
          </cell>
          <cell r="S8" t="str">
            <v>Brief instruction on the use of the cost model</v>
          </cell>
          <cell r="T8" t="str">
            <v>Proceed to assumption portion of model &amp; begin input</v>
          </cell>
          <cell r="U8" t="str">
            <v>Print results of cost estimate</v>
          </cell>
          <cell r="V8" t="str">
            <v>Create a file to save results</v>
          </cell>
        </row>
        <row r="9">
          <cell r="B9">
            <v>0.12780401416765053</v>
          </cell>
          <cell r="C9" t="str">
            <v>Virginia Policies</v>
          </cell>
          <cell r="D9">
            <v>433</v>
          </cell>
          <cell r="E9" t="str">
            <v>**</v>
          </cell>
          <cell r="I9" t="str">
            <v xml:space="preserve"> INSTRUCTIONS FOR USING COST MODEL</v>
          </cell>
          <cell r="S9" t="str">
            <v>{GOTO}G7~</v>
          </cell>
          <cell r="T9" t="str">
            <v>{goto}a5~{down}{down}{right}{right}</v>
          </cell>
          <cell r="U9" t="str">
            <v>/pprPRINT~agpq</v>
          </cell>
          <cell r="V9" t="str">
            <v>/fs{ESC}{?}~</v>
          </cell>
        </row>
        <row r="10">
          <cell r="B10">
            <v>1</v>
          </cell>
          <cell r="C10" t="str">
            <v>Virginia Processed Policies</v>
          </cell>
          <cell r="D10">
            <v>3388</v>
          </cell>
          <cell r="E10" t="str">
            <v>**</v>
          </cell>
        </row>
        <row r="11">
          <cell r="B11">
            <v>0.87219598583234947</v>
          </cell>
          <cell r="C11" t="str">
            <v>Out-of-State Policies</v>
          </cell>
          <cell r="D11">
            <v>2955</v>
          </cell>
          <cell r="I11" t="str">
            <v xml:space="preserve"> STEPS: </v>
          </cell>
        </row>
        <row r="12">
          <cell r="B12">
            <v>1.9</v>
          </cell>
          <cell r="C12" t="str">
            <v>Total Members Per Policy</v>
          </cell>
          <cell r="D12">
            <v>6437.2</v>
          </cell>
          <cell r="I12" t="str">
            <v xml:space="preserve">     Input Assumptions</v>
          </cell>
        </row>
        <row r="13">
          <cell r="C13" t="str">
            <v>Total PPO Policies</v>
          </cell>
          <cell r="D13">
            <v>3388</v>
          </cell>
          <cell r="E13" t="str">
            <v>*</v>
          </cell>
          <cell r="I13" t="str">
            <v xml:space="preserve">     Continue by activating relevant cost components in column A</v>
          </cell>
          <cell r="S13" t="str">
            <v>{MENUBRANCH TOPMENU}</v>
          </cell>
        </row>
        <row r="14">
          <cell r="C14" t="str">
            <v>VA PPO Policies</v>
          </cell>
          <cell r="D14">
            <v>433</v>
          </cell>
          <cell r="E14" t="str">
            <v>*</v>
          </cell>
          <cell r="I14" t="str">
            <v xml:space="preserve">     Use number "1" for YES &amp; "zero" for NO</v>
          </cell>
        </row>
        <row r="15">
          <cell r="C15" t="str">
            <v>Out-of-State PPO Policies</v>
          </cell>
          <cell r="D15">
            <v>2955</v>
          </cell>
        </row>
        <row r="16">
          <cell r="C16" t="str">
            <v>VA POS Policies</v>
          </cell>
          <cell r="D16">
            <v>0</v>
          </cell>
        </row>
        <row r="17">
          <cell r="C17" t="str">
            <v>Dental Policies</v>
          </cell>
          <cell r="D17">
            <v>5907</v>
          </cell>
          <cell r="E17" t="str">
            <v>*</v>
          </cell>
          <cell r="I17" t="str">
            <v xml:space="preserve">     Change factors as needed</v>
          </cell>
        </row>
        <row r="18">
          <cell r="C18" t="str">
            <v>Retiree Policies</v>
          </cell>
          <cell r="D18">
            <v>1143</v>
          </cell>
          <cell r="E18" t="str">
            <v>*</v>
          </cell>
          <cell r="I18" t="str">
            <v xml:space="preserve">     Save your file under its own name</v>
          </cell>
        </row>
        <row r="19">
          <cell r="C19" t="str">
            <v>Number of Par Plans w/ 50+ ee's</v>
          </cell>
          <cell r="D19">
            <v>32</v>
          </cell>
          <cell r="E19" t="str">
            <v>**</v>
          </cell>
          <cell r="F19" t="str">
            <v>MAXIMUM OF 10</v>
          </cell>
        </row>
        <row r="20">
          <cell r="C20" t="str">
            <v>PAID Drug Claims/Policy/Mo</v>
          </cell>
          <cell r="D20">
            <v>1.22</v>
          </cell>
        </row>
        <row r="21">
          <cell r="C21" t="str">
            <v>*****VOLUME ASSUMPTIONS*****</v>
          </cell>
          <cell r="G21" t="str">
            <v>Comp</v>
          </cell>
          <cell r="H21" t="str">
            <v>Facility</v>
          </cell>
          <cell r="I21" t="str">
            <v>Professnl</v>
          </cell>
        </row>
        <row r="22">
          <cell r="C22" t="str">
            <v>Historical National Claims Volume</v>
          </cell>
          <cell r="D22">
            <v>16</v>
          </cell>
          <cell r="G22">
            <v>1.1499999999999999</v>
          </cell>
          <cell r="H22">
            <v>0.03</v>
          </cell>
          <cell r="I22">
            <v>0.15</v>
          </cell>
        </row>
        <row r="23">
          <cell r="C23" t="str">
            <v>Claims Volume Adjustment</v>
          </cell>
          <cell r="D23">
            <v>1</v>
          </cell>
          <cell r="G23">
            <v>1</v>
          </cell>
          <cell r="H23">
            <v>1</v>
          </cell>
          <cell r="I23">
            <v>1</v>
          </cell>
        </row>
        <row r="24">
          <cell r="B24">
            <v>18.959999999999997</v>
          </cell>
          <cell r="C24" t="str">
            <v>Claims/Policy/Yr</v>
          </cell>
          <cell r="D24">
            <v>64236.479999999989</v>
          </cell>
          <cell r="F24" t="str">
            <v>claims/yr</v>
          </cell>
          <cell r="G24">
            <v>1.1499999999999999</v>
          </cell>
          <cell r="H24">
            <v>0.03</v>
          </cell>
          <cell r="I24">
            <v>0.15</v>
          </cell>
        </row>
        <row r="25">
          <cell r="C25" t="str">
            <v>Percent Claims OCR Scannable</v>
          </cell>
          <cell r="D25">
            <v>0.33</v>
          </cell>
        </row>
        <row r="26">
          <cell r="C26" t="str">
            <v>Percent Claims Data Entry</v>
          </cell>
          <cell r="D26">
            <v>0.33</v>
          </cell>
        </row>
        <row r="27">
          <cell r="C27" t="str">
            <v>Percent Claims Electronically</v>
          </cell>
          <cell r="D27">
            <v>0.33999999999999991</v>
          </cell>
        </row>
        <row r="28">
          <cell r="C28" t="str">
            <v>Available Work Days</v>
          </cell>
          <cell r="D28">
            <v>252</v>
          </cell>
        </row>
        <row r="29">
          <cell r="B29" t="str">
            <v>I =</v>
          </cell>
          <cell r="C29" t="str">
            <v>Incremental Costs</v>
          </cell>
        </row>
        <row r="30">
          <cell r="B30" t="str">
            <v>I</v>
          </cell>
        </row>
        <row r="31">
          <cell r="B31" t="str">
            <v>I</v>
          </cell>
        </row>
        <row r="32">
          <cell r="C32" t="str">
            <v>CLAIMS PROCESSING &amp; CUST SERVICE</v>
          </cell>
        </row>
        <row r="33">
          <cell r="C33" t="str">
            <v>-</v>
          </cell>
        </row>
        <row r="34">
          <cell r="C34" t="str">
            <v>Processors Per Policy</v>
          </cell>
          <cell r="D34">
            <v>925.56080283353003</v>
          </cell>
          <cell r="E34" t="str">
            <v>**</v>
          </cell>
          <cell r="F34">
            <v>3.6604834491995666</v>
          </cell>
          <cell r="G34">
            <v>925.56080283353003</v>
          </cell>
        </row>
        <row r="35">
          <cell r="C35" t="str">
            <v xml:space="preserve"> Additional Staff </v>
          </cell>
          <cell r="D35">
            <v>0.94</v>
          </cell>
          <cell r="E35" t="str">
            <v>**</v>
          </cell>
        </row>
        <row r="36">
          <cell r="C36" t="str">
            <v xml:space="preserve"> Claim Receipts/Processor/Day </v>
          </cell>
          <cell r="G36">
            <v>45.960705009276438</v>
          </cell>
        </row>
        <row r="38">
          <cell r="B38" t="str">
            <v>I</v>
          </cell>
          <cell r="C38" t="str">
            <v xml:space="preserve">  Claims Service Rep      Gr10</v>
          </cell>
          <cell r="D38">
            <v>4.5999999999999996</v>
          </cell>
          <cell r="F38">
            <v>5.0134297520661155</v>
          </cell>
          <cell r="G38" t="str">
            <v>Above</v>
          </cell>
          <cell r="H38" t="str">
            <v xml:space="preserve">ratio FTE's to policies </v>
          </cell>
        </row>
        <row r="39">
          <cell r="C39" t="str">
            <v xml:space="preserve">  Service Advisor         Gr11</v>
          </cell>
          <cell r="D39">
            <v>0.30666666666666664</v>
          </cell>
          <cell r="F39">
            <v>0</v>
          </cell>
          <cell r="G39">
            <v>15</v>
          </cell>
          <cell r="H39" t="str">
            <v xml:space="preserve">clms serv reps to 1 FTE </v>
          </cell>
        </row>
        <row r="40">
          <cell r="C40" t="str">
            <v xml:space="preserve">  Work Distribution          Gr 5</v>
          </cell>
          <cell r="D40">
            <v>0.2688888888888889</v>
          </cell>
          <cell r="F40">
            <v>0.2221957671957672</v>
          </cell>
          <cell r="G40">
            <v>12600</v>
          </cell>
          <cell r="H40" t="str">
            <v>policies to 1 FTE</v>
          </cell>
        </row>
        <row r="41">
          <cell r="C41" t="str">
            <v xml:space="preserve">  Membership Maintenance  Gr10</v>
          </cell>
          <cell r="D41">
            <v>0.43022222222222223</v>
          </cell>
          <cell r="F41">
            <v>0.46888888888888886</v>
          </cell>
          <cell r="G41">
            <v>7875</v>
          </cell>
          <cell r="H41" t="str">
            <v>policies to 1 FTE</v>
          </cell>
        </row>
        <row r="42">
          <cell r="C42" t="str">
            <v xml:space="preserve">  Medical Analyst         Gr 2</v>
          </cell>
          <cell r="D42">
            <v>8.163855421686747E-2</v>
          </cell>
          <cell r="F42">
            <v>0.11396586345381525</v>
          </cell>
          <cell r="G42">
            <v>41500</v>
          </cell>
          <cell r="H42" t="str">
            <v>policies to 1 FTE</v>
          </cell>
        </row>
        <row r="43">
          <cell r="C43" t="str">
            <v xml:space="preserve">  Recovery             Gr 11</v>
          </cell>
          <cell r="D43">
            <v>5.3777777777777779E-2</v>
          </cell>
          <cell r="F43">
            <v>0.18475</v>
          </cell>
          <cell r="G43">
            <v>3</v>
          </cell>
          <cell r="H43" t="str">
            <v>FTE's per 63,000 policies</v>
          </cell>
        </row>
        <row r="44">
          <cell r="C44" t="str">
            <v xml:space="preserve">  Quality Program       Gr 11</v>
          </cell>
          <cell r="D44">
            <v>5.3777777777777779E-2</v>
          </cell>
          <cell r="F44">
            <v>0.46046957671957667</v>
          </cell>
          <cell r="G44">
            <v>6</v>
          </cell>
          <cell r="H44" t="str">
            <v>FTE's per 63,000 policies</v>
          </cell>
        </row>
        <row r="45">
          <cell r="C45" t="str">
            <v xml:space="preserve">  Operations Mgmt - Natl             Gr 7</v>
          </cell>
          <cell r="D45">
            <v>0.19316572958500669</v>
          </cell>
          <cell r="F45">
            <v>0.66607872875471452</v>
          </cell>
          <cell r="G45">
            <v>30</v>
          </cell>
          <cell r="H45" t="str">
            <v>FTE to 1 Mgr</v>
          </cell>
        </row>
        <row r="46">
          <cell r="G46">
            <v>7.1297785770788789</v>
          </cell>
        </row>
        <row r="47">
          <cell r="C47" t="str">
            <v>ADDITIONAL SERVICES:</v>
          </cell>
        </row>
        <row r="48">
          <cell r="B48" t="str">
            <v>I</v>
          </cell>
          <cell r="C48" t="str">
            <v xml:space="preserve">  PPO Benefit Design</v>
          </cell>
          <cell r="D48">
            <v>1</v>
          </cell>
          <cell r="F48">
            <v>0.75201446280991735</v>
          </cell>
          <cell r="G48">
            <v>0.15</v>
          </cell>
          <cell r="H48" t="str">
            <v xml:space="preserve"> addtional effort</v>
          </cell>
        </row>
        <row r="49">
          <cell r="B49" t="str">
            <v>I</v>
          </cell>
          <cell r="C49" t="str">
            <v xml:space="preserve">  POS Benefit Design</v>
          </cell>
          <cell r="D49">
            <v>0</v>
          </cell>
          <cell r="F49">
            <v>0</v>
          </cell>
          <cell r="G49">
            <v>0.28000000000000003</v>
          </cell>
          <cell r="H49" t="str">
            <v xml:space="preserve"> addtional effort</v>
          </cell>
        </row>
        <row r="50">
          <cell r="B50" t="str">
            <v>I</v>
          </cell>
          <cell r="C50" t="str">
            <v xml:space="preserve">  High Inquiry Volumes</v>
          </cell>
          <cell r="F50">
            <v>0</v>
          </cell>
          <cell r="G50">
            <v>1</v>
          </cell>
          <cell r="H50" t="str">
            <v xml:space="preserve"> % inquiry vol &gt; normal </v>
          </cell>
        </row>
        <row r="51">
          <cell r="B51" t="str">
            <v>I</v>
          </cell>
          <cell r="C51" t="str">
            <v xml:space="preserve">  Manual Medicare Processing</v>
          </cell>
          <cell r="F51">
            <v>0</v>
          </cell>
          <cell r="G51">
            <v>1.575</v>
          </cell>
          <cell r="H51" t="str">
            <v xml:space="preserve"> hours/day @ 1000 policies</v>
          </cell>
        </row>
        <row r="52">
          <cell r="B52" t="str">
            <v>I</v>
          </cell>
          <cell r="C52" t="str">
            <v xml:space="preserve">  On-Site Account Visits</v>
          </cell>
          <cell r="D52">
            <v>6.8163370720188904E-3</v>
          </cell>
          <cell r="F52">
            <v>1.3632674144037781E-2</v>
          </cell>
          <cell r="G52">
            <v>2</v>
          </cell>
          <cell r="H52" t="str">
            <v xml:space="preserve"> visits/yr @ $.01 each</v>
          </cell>
        </row>
        <row r="53">
          <cell r="B53" t="str">
            <v>I</v>
          </cell>
          <cell r="C53" t="str">
            <v xml:space="preserve">  Out-State Acct Visits</v>
          </cell>
          <cell r="D53">
            <v>2.5564814424392346E-2</v>
          </cell>
          <cell r="F53">
            <v>0.24793388429752064</v>
          </cell>
          <cell r="G53">
            <v>0.5</v>
          </cell>
          <cell r="H53" t="str">
            <v xml:space="preserve"> # of trips per year per Par Plan</v>
          </cell>
        </row>
        <row r="54">
          <cell r="B54" t="str">
            <v>I</v>
          </cell>
          <cell r="C54" t="str">
            <v xml:space="preserve">  Ind. Policyholder Attention</v>
          </cell>
          <cell r="F54">
            <v>0.2148612750885478</v>
          </cell>
          <cell r="G54">
            <v>1</v>
          </cell>
          <cell r="H54" t="str">
            <v xml:space="preserve"> each indiv policyholder</v>
          </cell>
        </row>
        <row r="55">
          <cell r="B55" t="str">
            <v>I</v>
          </cell>
          <cell r="C55" t="str">
            <v xml:space="preserve">  Special Reports/Mailings</v>
          </cell>
          <cell r="F55">
            <v>0</v>
          </cell>
          <cell r="G55">
            <v>1</v>
          </cell>
          <cell r="H55" t="str">
            <v xml:space="preserve"> each weekly mailing</v>
          </cell>
        </row>
        <row r="56">
          <cell r="B56" t="str">
            <v>I</v>
          </cell>
          <cell r="C56" t="str">
            <v xml:space="preserve">  Mailing Confirmation Letters</v>
          </cell>
          <cell r="F56">
            <v>0</v>
          </cell>
          <cell r="G56">
            <v>0.54</v>
          </cell>
          <cell r="H56" t="str">
            <v xml:space="preserve"> Cost per letter</v>
          </cell>
        </row>
        <row r="57">
          <cell r="B57" t="str">
            <v>I</v>
          </cell>
          <cell r="C57" t="str">
            <v xml:space="preserve">  Run-in Claim Processing</v>
          </cell>
          <cell r="D57">
            <v>1</v>
          </cell>
          <cell r="F57">
            <v>0</v>
          </cell>
          <cell r="G57">
            <v>5000</v>
          </cell>
          <cell r="H57" t="str">
            <v xml:space="preserve"> # of FTE's plus fixed fee</v>
          </cell>
        </row>
        <row r="58">
          <cell r="C58" t="str">
            <v>Additional Services Equal</v>
          </cell>
          <cell r="D58">
            <v>1.127139471902505</v>
          </cell>
          <cell r="F58" t="str">
            <v>FTE</v>
          </cell>
          <cell r="G58">
            <v>1.2284422963400234</v>
          </cell>
        </row>
        <row r="60">
          <cell r="C60" t="str">
            <v>OTHER BCBS PAR PLAN PAYMENTS</v>
          </cell>
        </row>
        <row r="61">
          <cell r="C61" t="str">
            <v>-</v>
          </cell>
        </row>
        <row r="62">
          <cell r="B62" t="str">
            <v>I</v>
          </cell>
          <cell r="C62" t="str">
            <v xml:space="preserve">  ITS OAP Fees</v>
          </cell>
          <cell r="F62">
            <v>6.7691130460448639</v>
          </cell>
          <cell r="G62">
            <v>7.7609999999999992</v>
          </cell>
          <cell r="H62" t="str">
            <v>$5.7 &amp; $11.7 per claim</v>
          </cell>
        </row>
        <row r="63">
          <cell r="B63" t="str">
            <v>I</v>
          </cell>
          <cell r="C63" t="str">
            <v xml:space="preserve">  Plan Surcharge</v>
          </cell>
          <cell r="F63">
            <v>0</v>
          </cell>
          <cell r="G63">
            <v>0</v>
          </cell>
          <cell r="H63" t="str">
            <v xml:space="preserve"> Equalization Formula</v>
          </cell>
        </row>
        <row r="64">
          <cell r="G64">
            <v>6.7691130460448639</v>
          </cell>
        </row>
        <row r="65">
          <cell r="C65" t="str">
            <v>CLAIMS RECEIPT &amp; DATA ENTRY</v>
          </cell>
        </row>
        <row r="66">
          <cell r="C66" t="str">
            <v>-</v>
          </cell>
        </row>
        <row r="67">
          <cell r="B67" t="str">
            <v>I</v>
          </cell>
          <cell r="C67" t="str">
            <v xml:space="preserve">   Mailroom</v>
          </cell>
          <cell r="F67">
            <v>2.4743333333333332E-2</v>
          </cell>
          <cell r="G67">
            <v>2.5733066666666665E-2</v>
          </cell>
          <cell r="H67" t="str">
            <v xml:space="preserve"> Mail receipt</v>
          </cell>
        </row>
        <row r="68">
          <cell r="B68" t="str">
            <v>I</v>
          </cell>
          <cell r="C68" t="str">
            <v xml:space="preserve">   Screening (Sort &amp; DSU)</v>
          </cell>
          <cell r="F68">
            <v>0.185</v>
          </cell>
          <cell r="G68">
            <v>0.19240000000000002</v>
          </cell>
          <cell r="H68" t="str">
            <v xml:space="preserve"> DSU Sorting &amp; Distribution</v>
          </cell>
        </row>
        <row r="69">
          <cell r="B69" t="str">
            <v>I</v>
          </cell>
          <cell r="C69" t="str">
            <v xml:space="preserve">   Microfilming</v>
          </cell>
          <cell r="F69">
            <v>0.14499999999999999</v>
          </cell>
          <cell r="G69">
            <v>0.14560000000000001</v>
          </cell>
          <cell r="H69" t="str">
            <v xml:space="preserve"> Microfilming</v>
          </cell>
        </row>
        <row r="70">
          <cell r="B70" t="str">
            <v>I</v>
          </cell>
          <cell r="C70" t="str">
            <v xml:space="preserve">   OCR Scanning</v>
          </cell>
          <cell r="F70">
            <v>0</v>
          </cell>
          <cell r="G70">
            <v>0.20399999999999999</v>
          </cell>
          <cell r="H70" t="str">
            <v xml:space="preserve"> Optical Scanning</v>
          </cell>
        </row>
        <row r="71">
          <cell r="G71">
            <v>0.3547433333333333</v>
          </cell>
        </row>
        <row r="73">
          <cell r="C73" t="str">
            <v>DATA PROCESSING COSTS</v>
          </cell>
        </row>
        <row r="74">
          <cell r="C74" t="str">
            <v>-</v>
          </cell>
        </row>
        <row r="75">
          <cell r="C75" t="str">
            <v xml:space="preserve">   Data Center - CHIPS</v>
          </cell>
          <cell r="F75">
            <v>0.79455999999999993</v>
          </cell>
          <cell r="G75">
            <v>0.79455999999999993</v>
          </cell>
          <cell r="H75" t="str">
            <v>CHIPS data center costs</v>
          </cell>
        </row>
        <row r="76">
          <cell r="C76" t="str">
            <v xml:space="preserve">   Data Center - Local</v>
          </cell>
          <cell r="F76">
            <v>0.3952</v>
          </cell>
          <cell r="G76">
            <v>0.3952</v>
          </cell>
          <cell r="H76" t="str">
            <v>Other systems data center costs</v>
          </cell>
        </row>
        <row r="77">
          <cell r="B77" t="str">
            <v>CO</v>
          </cell>
          <cell r="C77" t="str">
            <v xml:space="preserve">   CHIPS Application Support</v>
          </cell>
          <cell r="F77">
            <v>0.61255999999999999</v>
          </cell>
          <cell r="G77">
            <v>0.61255999999999999</v>
          </cell>
          <cell r="H77" t="str">
            <v>Corp. CHIPS team (ISD)</v>
          </cell>
        </row>
        <row r="78">
          <cell r="B78" t="str">
            <v>CO</v>
          </cell>
          <cell r="C78" t="str">
            <v xml:space="preserve">   ISD Overhead</v>
          </cell>
          <cell r="F78">
            <v>0.48464000000000002</v>
          </cell>
          <cell r="G78">
            <v>0.48464000000000002</v>
          </cell>
          <cell r="H78" t="str">
            <v>Corp. ISD overhead costs</v>
          </cell>
        </row>
        <row r="79">
          <cell r="C79" t="str">
            <v xml:space="preserve">   Memb/PPR Applictn Support</v>
          </cell>
          <cell r="F79">
            <v>0.17576</v>
          </cell>
          <cell r="G79">
            <v>0.17576</v>
          </cell>
          <cell r="H79" t="str">
            <v>Apps Support team - Memb/PPR</v>
          </cell>
        </row>
        <row r="80">
          <cell r="G80">
            <v>2.46272</v>
          </cell>
        </row>
        <row r="82">
          <cell r="C82" t="str">
            <v>REMITTANCE &amp; EOB</v>
          </cell>
        </row>
        <row r="83">
          <cell r="C83" t="str">
            <v>-</v>
          </cell>
        </row>
        <row r="85">
          <cell r="C85" t="str">
            <v xml:space="preserve">CO Local Provider Remittances </v>
          </cell>
          <cell r="F85">
            <v>5.3836848672486844E-2</v>
          </cell>
          <cell r="G85">
            <v>5.3836848672486844E-2</v>
          </cell>
          <cell r="H85" t="str">
            <v>Local remittance costs</v>
          </cell>
        </row>
        <row r="86">
          <cell r="C86" t="str">
            <v>CO EOB Production &amp; Mailing</v>
          </cell>
          <cell r="F86">
            <v>0.27241445428278344</v>
          </cell>
          <cell r="G86">
            <v>0.27241445428278344</v>
          </cell>
          <cell r="H86" t="str">
            <v>Local EOB production</v>
          </cell>
        </row>
        <row r="87">
          <cell r="B87" t="str">
            <v>I</v>
          </cell>
          <cell r="C87" t="str">
            <v xml:space="preserve">   Capitation Remittances POS</v>
          </cell>
          <cell r="F87">
            <v>0</v>
          </cell>
          <cell r="G87">
            <v>1</v>
          </cell>
          <cell r="H87" t="str">
            <v xml:space="preserve"> Monthly Physician pmt per member</v>
          </cell>
        </row>
        <row r="88">
          <cell r="G88">
            <v>0.32625130295527027</v>
          </cell>
        </row>
        <row r="90">
          <cell r="C90" t="str">
            <v>HEALTH BENEFITS &amp; NETWORK MGMT</v>
          </cell>
        </row>
        <row r="91">
          <cell r="C91" t="str">
            <v>-</v>
          </cell>
        </row>
        <row r="92">
          <cell r="B92" t="str">
            <v>CO</v>
          </cell>
          <cell r="C92" t="str">
            <v xml:space="preserve">  Provider Network Mgmt &amp; HCS</v>
          </cell>
          <cell r="D92">
            <v>0</v>
          </cell>
          <cell r="F92">
            <v>0</v>
          </cell>
          <cell r="G92">
            <v>0.95750000000000002</v>
          </cell>
          <cell r="H92" t="str">
            <v xml:space="preserve"> HCM Network Mgmt Fees</v>
          </cell>
        </row>
        <row r="93">
          <cell r="B93" t="str">
            <v>CO</v>
          </cell>
          <cell r="C93" t="str">
            <v xml:space="preserve">  Provider Network Mgmt PPO</v>
          </cell>
          <cell r="D93">
            <v>0.12780401416765053</v>
          </cell>
          <cell r="F93">
            <v>0.24474468713105077</v>
          </cell>
          <cell r="G93">
            <v>1.915</v>
          </cell>
          <cell r="H93" t="str">
            <v xml:space="preserve"> HCM Network Mgmt Fees</v>
          </cell>
        </row>
        <row r="94">
          <cell r="B94" t="str">
            <v>CO</v>
          </cell>
          <cell r="C94" t="str">
            <v xml:space="preserve">  Provider Network Mgmt POS</v>
          </cell>
          <cell r="D94">
            <v>0</v>
          </cell>
          <cell r="F94">
            <v>0</v>
          </cell>
          <cell r="G94">
            <v>2.8725000000000001</v>
          </cell>
          <cell r="H94" t="str">
            <v xml:space="preserve"> HCM Network Mgmt Fees</v>
          </cell>
        </row>
        <row r="95">
          <cell r="B95" t="str">
            <v>CO</v>
          </cell>
          <cell r="C95" t="str">
            <v xml:space="preserve">  HCM Medical Policy</v>
          </cell>
          <cell r="D95">
            <v>1</v>
          </cell>
          <cell r="F95">
            <v>0.16450000000000001</v>
          </cell>
          <cell r="G95">
            <v>0.16450000000000001</v>
          </cell>
          <cell r="H95" t="str">
            <v xml:space="preserve"> HCM Medical Policy Administration</v>
          </cell>
        </row>
        <row r="96">
          <cell r="B96" t="str">
            <v>I</v>
          </cell>
          <cell r="C96" t="str">
            <v xml:space="preserve">  Benefits Management </v>
          </cell>
          <cell r="D96">
            <v>1</v>
          </cell>
          <cell r="F96">
            <v>0.9</v>
          </cell>
          <cell r="G96">
            <v>0.9</v>
          </cell>
          <cell r="H96" t="str">
            <v>/policy for HCM Managed Benefits</v>
          </cell>
        </row>
        <row r="97">
          <cell r="B97" t="str">
            <v>I</v>
          </cell>
          <cell r="C97" t="str">
            <v xml:space="preserve">  Benefits Management (POS ONLY)</v>
          </cell>
          <cell r="D97">
            <v>0</v>
          </cell>
          <cell r="F97">
            <v>0</v>
          </cell>
          <cell r="G97">
            <v>2.9999999999999996</v>
          </cell>
          <cell r="H97" t="str">
            <v>/policy for HCM Managed Benefits</v>
          </cell>
        </row>
        <row r="98">
          <cell r="B98" t="str">
            <v>I</v>
          </cell>
          <cell r="C98" t="str">
            <v xml:space="preserve">  Managed Mental Health</v>
          </cell>
          <cell r="F98">
            <v>0</v>
          </cell>
          <cell r="G98">
            <v>0.95</v>
          </cell>
          <cell r="H98" t="str">
            <v>/policy for Managed Mental Health</v>
          </cell>
        </row>
        <row r="99">
          <cell r="B99" t="str">
            <v>I</v>
          </cell>
          <cell r="C99" t="str">
            <v xml:space="preserve">  Baby Benefits</v>
          </cell>
          <cell r="F99">
            <v>0</v>
          </cell>
          <cell r="G99">
            <v>0.37</v>
          </cell>
          <cell r="H99" t="str">
            <v>/policy for Baby Benefits</v>
          </cell>
        </row>
        <row r="100">
          <cell r="B100" t="str">
            <v>I</v>
          </cell>
          <cell r="C100" t="str">
            <v xml:space="preserve">  Comprehensive Case Management</v>
          </cell>
          <cell r="F100">
            <v>0</v>
          </cell>
          <cell r="G100">
            <v>0.95</v>
          </cell>
          <cell r="H100" t="str">
            <v>/policy for CCM</v>
          </cell>
        </row>
        <row r="101">
          <cell r="B101" t="str">
            <v>I</v>
          </cell>
          <cell r="C101" t="str">
            <v xml:space="preserve">  Demand Management (Personal Health Advisor)</v>
          </cell>
          <cell r="F101">
            <v>0</v>
          </cell>
          <cell r="G101">
            <v>0.75</v>
          </cell>
          <cell r="H101" t="str">
            <v>/member for PHA</v>
          </cell>
        </row>
        <row r="102">
          <cell r="G102">
            <v>1.3092446871310508</v>
          </cell>
        </row>
        <row r="104">
          <cell r="C104" t="str">
            <v xml:space="preserve">CUSTOMER COMMUNICATIONS </v>
          </cell>
        </row>
        <row r="105">
          <cell r="C105" t="str">
            <v>-</v>
          </cell>
        </row>
        <row r="106">
          <cell r="B106" t="str">
            <v>I</v>
          </cell>
          <cell r="C106" t="str">
            <v xml:space="preserve">   Employee Benefit Booklets</v>
          </cell>
          <cell r="F106">
            <v>0.27083333333333331</v>
          </cell>
          <cell r="G106">
            <v>3250</v>
          </cell>
          <cell r="H106" t="str">
            <v>cost per 1,000 policies</v>
          </cell>
        </row>
        <row r="107">
          <cell r="G107">
            <v>0.27083333333333331</v>
          </cell>
        </row>
        <row r="108">
          <cell r="C108" t="str">
            <v>PRESCRIPTION DRUG PROGRAMS</v>
          </cell>
        </row>
        <row r="109">
          <cell r="C109" t="str">
            <v>-</v>
          </cell>
        </row>
        <row r="111">
          <cell r="B111" t="str">
            <v>I</v>
          </cell>
          <cell r="C111" t="str">
            <v xml:space="preserve">PAID Drug Card </v>
          </cell>
          <cell r="D111">
            <v>0.39</v>
          </cell>
          <cell r="F111">
            <v>0.62580000000000002</v>
          </cell>
          <cell r="G111">
            <v>0.15</v>
          </cell>
          <cell r="H111" t="str">
            <v>PAID cost/claim incl HCM mgmt</v>
          </cell>
        </row>
        <row r="112">
          <cell r="G112">
            <v>0.62580000000000002</v>
          </cell>
        </row>
        <row r="114">
          <cell r="C114" t="str">
            <v>ACCOUNT MANAGEMENT &amp; REPORTING</v>
          </cell>
        </row>
        <row r="115">
          <cell r="C115" t="str">
            <v>-</v>
          </cell>
        </row>
        <row r="116">
          <cell r="C116" t="str">
            <v>Mktg Account Mgmt                Gr 6</v>
          </cell>
          <cell r="D116">
            <v>8.3333333333333329E-2</v>
          </cell>
          <cell r="F116">
            <v>0.26749003837072016</v>
          </cell>
          <cell r="G116">
            <v>0.9</v>
          </cell>
          <cell r="H116" t="str">
            <v xml:space="preserve"> of effort @ 1 for every 12 accts</v>
          </cell>
        </row>
        <row r="117">
          <cell r="C117" t="str">
            <v>Mktg Serv Consultant           Gr 2</v>
          </cell>
          <cell r="D117">
            <v>8.3333333333333329E-2</v>
          </cell>
          <cell r="F117">
            <v>0.10469856847697757</v>
          </cell>
          <cell r="G117">
            <v>0.9</v>
          </cell>
          <cell r="H117" t="str">
            <v xml:space="preserve"> of effort @ 1 for every 12 accts</v>
          </cell>
        </row>
        <row r="118">
          <cell r="C118" t="str">
            <v>Renewal Business Incentives</v>
          </cell>
          <cell r="D118">
            <v>1250</v>
          </cell>
          <cell r="F118">
            <v>3.0745769382133015E-2</v>
          </cell>
          <cell r="G118">
            <v>1</v>
          </cell>
          <cell r="H118" t="str">
            <v xml:space="preserve"> medical 100% Dental only 15% Drug only 10%</v>
          </cell>
        </row>
        <row r="119">
          <cell r="C119" t="str">
            <v>Group Financial Reporting</v>
          </cell>
          <cell r="D119">
            <v>50</v>
          </cell>
          <cell r="F119">
            <v>0.19096172766627309</v>
          </cell>
          <cell r="G119">
            <v>7763.74</v>
          </cell>
          <cell r="H119" t="str">
            <v xml:space="preserve"> cost per customer</v>
          </cell>
        </row>
        <row r="120">
          <cell r="C120" t="str">
            <v>Financial Reporting DP Costs</v>
          </cell>
          <cell r="F120">
            <v>0.22</v>
          </cell>
          <cell r="G120">
            <v>0.22</v>
          </cell>
          <cell r="H120" t="str">
            <v xml:space="preserve"> data center utilization costs</v>
          </cell>
        </row>
        <row r="121">
          <cell r="B121" t="str">
            <v>I</v>
          </cell>
          <cell r="C121" t="str">
            <v>Data Trend</v>
          </cell>
          <cell r="F121">
            <v>9.8386462022825652E-2</v>
          </cell>
          <cell r="G121">
            <v>4000</v>
          </cell>
          <cell r="H121" t="str">
            <v xml:space="preserve"> HMC cost per report</v>
          </cell>
        </row>
        <row r="122">
          <cell r="C122" t="str">
            <v>Utilization Reporting</v>
          </cell>
          <cell r="D122">
            <v>2</v>
          </cell>
          <cell r="F122">
            <v>1.6736191147717124E-2</v>
          </cell>
          <cell r="G122">
            <v>340.21329365079367</v>
          </cell>
          <cell r="H122" t="str">
            <v xml:space="preserve"> /day of effort</v>
          </cell>
        </row>
        <row r="123">
          <cell r="C123" t="str">
            <v>Underwriting Services</v>
          </cell>
          <cell r="D123">
            <v>60</v>
          </cell>
          <cell r="F123">
            <v>0.21546184245047884</v>
          </cell>
          <cell r="G123">
            <v>8759.8166666666675</v>
          </cell>
          <cell r="H123" t="str">
            <v xml:space="preserve"> cost per customer</v>
          </cell>
        </row>
        <row r="124">
          <cell r="C124" t="str">
            <v>Par Plan Mgmt/Ad Hoc Reprting</v>
          </cell>
          <cell r="F124">
            <v>0.15229097222222224</v>
          </cell>
          <cell r="G124">
            <v>1.8274916666666667</v>
          </cell>
          <cell r="H124" t="str">
            <v xml:space="preserve"> cost per contract</v>
          </cell>
        </row>
        <row r="125">
          <cell r="C125" t="str">
            <v>Control Interplan Coordination</v>
          </cell>
          <cell r="D125">
            <v>32</v>
          </cell>
          <cell r="F125">
            <v>0.36087104814377541</v>
          </cell>
          <cell r="G125">
            <v>458.48666666666668</v>
          </cell>
          <cell r="H125" t="str">
            <v xml:space="preserve"> cost per Par Plan</v>
          </cell>
        </row>
        <row r="126">
          <cell r="C126" t="str">
            <v>CHIPS Membership Renewal</v>
          </cell>
          <cell r="F126">
            <v>1.5987800078709171E-2</v>
          </cell>
          <cell r="G126">
            <v>650</v>
          </cell>
          <cell r="H126" t="str">
            <v>per group renewal</v>
          </cell>
        </row>
        <row r="127">
          <cell r="C127" t="str">
            <v>CHIPS Benefit Structure Maint</v>
          </cell>
          <cell r="D127">
            <v>1</v>
          </cell>
          <cell r="F127">
            <v>4.9193231011412835E-3</v>
          </cell>
          <cell r="G127">
            <v>200</v>
          </cell>
          <cell r="H127" t="str">
            <v>per group renewal</v>
          </cell>
        </row>
        <row r="128">
          <cell r="C128" t="str">
            <v># of Subgroups - Renewal</v>
          </cell>
          <cell r="D128">
            <v>75</v>
          </cell>
          <cell r="F128">
            <v>0</v>
          </cell>
          <cell r="G128">
            <v>3</v>
          </cell>
          <cell r="H128" t="str">
            <v xml:space="preserve"> # of new subgroups (cost ea &gt;30)</v>
          </cell>
        </row>
        <row r="129">
          <cell r="G129">
            <v>1.2756153668331429</v>
          </cell>
        </row>
        <row r="130">
          <cell r="C130" t="str">
            <v>BUSINESS ACQUISITION &amp; CONVERSION</v>
          </cell>
        </row>
        <row r="131">
          <cell r="C131" t="str">
            <v>-</v>
          </cell>
        </row>
        <row r="132">
          <cell r="C132" t="str">
            <v>Proposal Production</v>
          </cell>
          <cell r="D132">
            <v>50</v>
          </cell>
          <cell r="F132">
            <v>0.11706759149940969</v>
          </cell>
          <cell r="G132">
            <v>4759.5</v>
          </cell>
          <cell r="H132" t="str">
            <v xml:space="preserve"> cost per customer</v>
          </cell>
        </row>
        <row r="133">
          <cell r="C133" t="str">
            <v>National Proposal</v>
          </cell>
          <cell r="D133">
            <v>1</v>
          </cell>
          <cell r="F133">
            <v>1.475796930342385E-2</v>
          </cell>
          <cell r="G133">
            <v>600</v>
          </cell>
          <cell r="H133" t="str">
            <v>cost per number of groups</v>
          </cell>
        </row>
        <row r="134">
          <cell r="C134" t="str">
            <v>Plastic ID Card Distribution</v>
          </cell>
          <cell r="D134">
            <v>0.78</v>
          </cell>
          <cell r="F134">
            <v>0</v>
          </cell>
          <cell r="G134">
            <v>0.3</v>
          </cell>
          <cell r="H134" t="str">
            <v xml:space="preserve"> cost/ID Card</v>
          </cell>
        </row>
        <row r="135">
          <cell r="C135" t="str">
            <v>Paper ID Card Distribution</v>
          </cell>
          <cell r="D135">
            <v>0.52</v>
          </cell>
          <cell r="F135">
            <v>8.2333333333333328E-2</v>
          </cell>
          <cell r="G135">
            <v>0.52</v>
          </cell>
          <cell r="H135" t="str">
            <v xml:space="preserve"> cost/ID Card</v>
          </cell>
        </row>
        <row r="136">
          <cell r="C136" t="str">
            <v>Customized ID Cards - CHIPS</v>
          </cell>
          <cell r="F136">
            <v>0</v>
          </cell>
          <cell r="G136">
            <v>1650</v>
          </cell>
          <cell r="H136" t="str">
            <v xml:space="preserve"> cost ID Card design</v>
          </cell>
        </row>
        <row r="137">
          <cell r="C137" t="str">
            <v># of Subgroups - New Group</v>
          </cell>
          <cell r="D137">
            <v>75</v>
          </cell>
          <cell r="F137">
            <v>0</v>
          </cell>
          <cell r="G137">
            <v>0</v>
          </cell>
          <cell r="H137" t="str">
            <v xml:space="preserve"> # of new subgroups @ $X ea</v>
          </cell>
        </row>
        <row r="138">
          <cell r="G138">
            <v>0.21415889413616684</v>
          </cell>
        </row>
        <row r="139">
          <cell r="C139" t="str">
            <v>OVERHEAD</v>
          </cell>
        </row>
        <row r="140">
          <cell r="C140" t="str">
            <v>-</v>
          </cell>
        </row>
        <row r="141">
          <cell r="C141" t="str">
            <v>CHIPS Testing - Control/Par</v>
          </cell>
          <cell r="F141">
            <v>3.1272839714398155E-2</v>
          </cell>
          <cell r="G141">
            <v>1271.4285714285713</v>
          </cell>
          <cell r="H141" t="str">
            <v xml:space="preserve"> cost per account</v>
          </cell>
        </row>
        <row r="142">
          <cell r="C142" t="str">
            <v>Natl Systems Supprt Staff CHIPS</v>
          </cell>
          <cell r="F142">
            <v>1.4930145611963793E-2</v>
          </cell>
          <cell r="G142">
            <v>607</v>
          </cell>
          <cell r="H142" t="str">
            <v xml:space="preserve"> cost per account</v>
          </cell>
        </row>
        <row r="143">
          <cell r="C143" t="str">
            <v>Major Accts Acquisition Costs</v>
          </cell>
          <cell r="F143">
            <v>0.94339622641509435</v>
          </cell>
          <cell r="G143">
            <v>0.94339622641509435</v>
          </cell>
          <cell r="H143" t="str">
            <v xml:space="preserve"> per policy</v>
          </cell>
        </row>
        <row r="144">
          <cell r="C144" t="str">
            <v>MABU Administration</v>
          </cell>
          <cell r="F144">
            <v>1.0220125786163521</v>
          </cell>
          <cell r="G144">
            <v>1.0220125786163521</v>
          </cell>
          <cell r="H144" t="str">
            <v>COO,VP's,HR,COM,etc.</v>
          </cell>
        </row>
        <row r="145">
          <cell r="C145" t="str">
            <v>BCA Dues</v>
          </cell>
          <cell r="F145">
            <v>2.0448642266824087E-2</v>
          </cell>
          <cell r="G145">
            <v>0.16</v>
          </cell>
          <cell r="H145" t="str">
            <v>Dues on Va policies</v>
          </cell>
        </row>
        <row r="146">
          <cell r="C146" t="str">
            <v>Corporate Mgmt Fee</v>
          </cell>
          <cell r="F146">
            <v>3.9435553128689498</v>
          </cell>
          <cell r="G146">
            <v>5.45</v>
          </cell>
          <cell r="H146" t="str">
            <v>Mgmt fee for ALL policies</v>
          </cell>
          <cell r="I146">
            <v>0.69653187721369536</v>
          </cell>
        </row>
        <row r="147">
          <cell r="G147">
            <v>5.9756157454935828</v>
          </cell>
        </row>
        <row r="148">
          <cell r="F148" t="str">
            <v>------</v>
          </cell>
        </row>
        <row r="149">
          <cell r="C149" t="str">
            <v>FULLY LOADED COST ESTIMATE</v>
          </cell>
          <cell r="F149">
            <v>28.345250958909467</v>
          </cell>
        </row>
        <row r="150">
          <cell r="C150" t="str">
            <v>I - Incremental Costs</v>
          </cell>
        </row>
        <row r="152">
          <cell r="C152" t="str">
            <v>COST COMPONENTS:</v>
          </cell>
        </row>
        <row r="153">
          <cell r="C153" t="str">
            <v xml:space="preserve">  Par Plan Fees</v>
          </cell>
          <cell r="F153">
            <v>6.7691130460448639</v>
          </cell>
        </row>
        <row r="154">
          <cell r="C154" t="str">
            <v xml:space="preserve">  Other Incremental Costs</v>
          </cell>
          <cell r="F154">
            <v>8.4916351770956311</v>
          </cell>
        </row>
        <row r="155">
          <cell r="F155" t="str">
            <v>-----</v>
          </cell>
        </row>
        <row r="156">
          <cell r="C156" t="str">
            <v xml:space="preserve">    Sub-Total Incremental Costs</v>
          </cell>
          <cell r="F156">
            <v>15.260748223140496</v>
          </cell>
        </row>
        <row r="157">
          <cell r="C157" t="str">
            <v xml:space="preserve">    Fixed Costs</v>
          </cell>
          <cell r="F157">
            <v>7.6345027357689688</v>
          </cell>
        </row>
        <row r="158">
          <cell r="C158" t="str">
            <v xml:space="preserve">    Corporate Mgmt Fee</v>
          </cell>
          <cell r="F158">
            <v>5.45</v>
          </cell>
        </row>
        <row r="159">
          <cell r="F159" t="str">
            <v>-----</v>
          </cell>
        </row>
        <row r="160">
          <cell r="C160" t="str">
            <v>TOTAL</v>
          </cell>
          <cell r="F160">
            <v>28.345250958909464</v>
          </cell>
        </row>
        <row r="161">
          <cell r="F161" t="str">
            <v>=====</v>
          </cell>
        </row>
        <row r="181">
          <cell r="F181">
            <v>44310</v>
          </cell>
        </row>
        <row r="189">
          <cell r="F189">
            <v>164241</v>
          </cell>
        </row>
        <row r="190">
          <cell r="F190">
            <v>99644</v>
          </cell>
        </row>
        <row r="194">
          <cell r="F194">
            <v>90337</v>
          </cell>
        </row>
        <row r="196">
          <cell r="F196">
            <v>68773</v>
          </cell>
        </row>
        <row r="198">
          <cell r="F198">
            <v>56755</v>
          </cell>
        </row>
        <row r="212">
          <cell r="C212">
            <v>1</v>
          </cell>
          <cell r="F212">
            <v>4.3499999999999996</v>
          </cell>
        </row>
        <row r="213">
          <cell r="C213">
            <v>2999</v>
          </cell>
          <cell r="E213">
            <v>4.3499999999999996</v>
          </cell>
          <cell r="F213">
            <v>3.25</v>
          </cell>
        </row>
        <row r="214">
          <cell r="C214">
            <v>5999</v>
          </cell>
          <cell r="E214">
            <v>3.25</v>
          </cell>
          <cell r="F214">
            <v>2.25</v>
          </cell>
        </row>
        <row r="215">
          <cell r="C215">
            <v>10999</v>
          </cell>
          <cell r="E215">
            <v>2.25</v>
          </cell>
          <cell r="F215">
            <v>1.5</v>
          </cell>
        </row>
        <row r="217">
          <cell r="C217">
            <v>1</v>
          </cell>
          <cell r="E217">
            <v>0</v>
          </cell>
          <cell r="F217">
            <v>0</v>
          </cell>
        </row>
        <row r="218">
          <cell r="C218">
            <v>49</v>
          </cell>
          <cell r="E218">
            <v>750</v>
          </cell>
          <cell r="F218">
            <v>750</v>
          </cell>
        </row>
        <row r="219">
          <cell r="C219">
            <v>999</v>
          </cell>
          <cell r="E219">
            <v>1000</v>
          </cell>
          <cell r="F219">
            <v>1000</v>
          </cell>
        </row>
        <row r="220">
          <cell r="C220">
            <v>2999</v>
          </cell>
          <cell r="E220">
            <v>1250</v>
          </cell>
          <cell r="F220">
            <v>1250</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them Cover"/>
      <sheetName val="MG calcs"/>
      <sheetName val="Savings Over 250"/>
      <sheetName val="RUA"/>
      <sheetName val="EXP rates"/>
      <sheetName val="Charges"/>
      <sheetName val="Network Utilization"/>
      <sheetName val="ITS"/>
      <sheetName val="GlossarySelfInsured"/>
      <sheetName val="AcctStmt00"/>
    </sheetNames>
    <sheetDataSet>
      <sheetData sheetId="0"/>
      <sheetData sheetId="1"/>
      <sheetData sheetId="2" refreshError="1"/>
      <sheetData sheetId="3">
        <row r="9">
          <cell r="H9">
            <v>1362</v>
          </cell>
        </row>
        <row r="19">
          <cell r="H19">
            <v>4986782</v>
          </cell>
        </row>
        <row r="23">
          <cell r="H23">
            <v>6639111</v>
          </cell>
        </row>
        <row r="25">
          <cell r="H25">
            <v>6842799</v>
          </cell>
        </row>
        <row r="29">
          <cell r="F29">
            <v>-50503</v>
          </cell>
          <cell r="G29" t="str">
            <v>n/a</v>
          </cell>
          <cell r="H29">
            <v>-50503</v>
          </cell>
        </row>
        <row r="31">
          <cell r="H31">
            <v>497906</v>
          </cell>
        </row>
      </sheetData>
      <sheetData sheetId="4" refreshError="1"/>
      <sheetData sheetId="5"/>
      <sheetData sheetId="6" refreshError="1"/>
      <sheetData sheetId="7" refreshError="1"/>
      <sheetData sheetId="8" refreshError="1"/>
      <sheetData sheetId="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ary"/>
      <sheetName val="Gender"/>
      <sheetName val="Service"/>
      <sheetName val="Age"/>
      <sheetName val="Class 1 Pivot table"/>
      <sheetName val="Class 2 Pivot Table"/>
      <sheetName val="Class 3 Pivot Table"/>
      <sheetName val="Class 4 Pivot Table"/>
      <sheetName val="Class 5 Pivot Table"/>
      <sheetName val="Class 1"/>
      <sheetName val="Class 2"/>
      <sheetName val="Class 3"/>
      <sheetName val="Class 4"/>
      <sheetName val="Class 5"/>
    </sheetNames>
    <sheetDataSet>
      <sheetData sheetId="0"/>
      <sheetData sheetId="1"/>
      <sheetData sheetId="2"/>
      <sheetData sheetId="3"/>
      <sheetData sheetId="4">
        <row r="2">
          <cell r="A2" t="str">
            <v>SEX</v>
          </cell>
          <cell r="B2" t="str">
            <v>DOB</v>
          </cell>
          <cell r="C2" t="str">
            <v>HIRE DATE</v>
          </cell>
          <cell r="D2" t="str">
            <v>SALARY</v>
          </cell>
          <cell r="E2" t="str">
            <v>Age</v>
          </cell>
          <cell r="F2" t="str">
            <v>Age Cat</v>
          </cell>
          <cell r="G2" t="str">
            <v>Service</v>
          </cell>
          <cell r="H2" t="str">
            <v>Service Cat</v>
          </cell>
          <cell r="I2" t="str">
            <v>Sal Cat</v>
          </cell>
        </row>
        <row r="3">
          <cell r="A3" t="str">
            <v>F</v>
          </cell>
          <cell r="B3">
            <v>26510</v>
          </cell>
          <cell r="C3">
            <v>36437</v>
          </cell>
          <cell r="D3">
            <v>30000</v>
          </cell>
          <cell r="E3">
            <v>30</v>
          </cell>
          <cell r="F3" t="str">
            <v>25&lt;35</v>
          </cell>
          <cell r="G3">
            <v>3</v>
          </cell>
          <cell r="H3" t="str">
            <v>1&lt;5</v>
          </cell>
          <cell r="I3" t="str">
            <v>30,000&lt;40,000</v>
          </cell>
        </row>
        <row r="4">
          <cell r="A4" t="str">
            <v>M</v>
          </cell>
          <cell r="B4">
            <v>24769</v>
          </cell>
          <cell r="C4">
            <v>36402</v>
          </cell>
          <cell r="D4">
            <v>45000</v>
          </cell>
          <cell r="E4">
            <v>35</v>
          </cell>
          <cell r="F4" t="str">
            <v>35&lt;45</v>
          </cell>
          <cell r="G4">
            <v>3</v>
          </cell>
          <cell r="H4" t="str">
            <v>1&lt;5</v>
          </cell>
          <cell r="I4" t="str">
            <v>40,000&lt;50,000</v>
          </cell>
        </row>
        <row r="5">
          <cell r="A5" t="str">
            <v>M</v>
          </cell>
          <cell r="B5">
            <v>21948</v>
          </cell>
          <cell r="C5">
            <v>36395</v>
          </cell>
          <cell r="D5">
            <v>48000</v>
          </cell>
          <cell r="E5">
            <v>43</v>
          </cell>
          <cell r="F5" t="str">
            <v>35&lt;45</v>
          </cell>
          <cell r="G5">
            <v>3</v>
          </cell>
          <cell r="H5" t="str">
            <v>1&lt;5</v>
          </cell>
          <cell r="I5" t="str">
            <v>40,000&lt;50,000</v>
          </cell>
        </row>
        <row r="6">
          <cell r="A6" t="str">
            <v>F</v>
          </cell>
          <cell r="B6">
            <v>17213</v>
          </cell>
          <cell r="C6">
            <v>36347</v>
          </cell>
          <cell r="D6">
            <v>22770</v>
          </cell>
          <cell r="E6">
            <v>56</v>
          </cell>
          <cell r="F6" t="str">
            <v>55&lt;65</v>
          </cell>
          <cell r="G6">
            <v>3</v>
          </cell>
          <cell r="H6" t="str">
            <v>1&lt;5</v>
          </cell>
          <cell r="I6" t="str">
            <v>20,000&lt;30,000</v>
          </cell>
        </row>
        <row r="7">
          <cell r="A7" t="str">
            <v>F</v>
          </cell>
          <cell r="B7">
            <v>21549</v>
          </cell>
          <cell r="C7">
            <v>36269</v>
          </cell>
          <cell r="D7">
            <v>46800</v>
          </cell>
          <cell r="E7">
            <v>44</v>
          </cell>
          <cell r="F7" t="str">
            <v>35&lt;45</v>
          </cell>
          <cell r="G7">
            <v>4</v>
          </cell>
          <cell r="H7" t="str">
            <v>1&lt;5</v>
          </cell>
          <cell r="I7" t="str">
            <v>40,000&lt;50,000</v>
          </cell>
        </row>
        <row r="8">
          <cell r="A8" t="str">
            <v>F</v>
          </cell>
          <cell r="B8">
            <v>23256</v>
          </cell>
          <cell r="C8">
            <v>36255</v>
          </cell>
          <cell r="D8">
            <v>23540</v>
          </cell>
          <cell r="E8">
            <v>39</v>
          </cell>
          <cell r="F8" t="str">
            <v>35&lt;45</v>
          </cell>
          <cell r="G8">
            <v>4</v>
          </cell>
          <cell r="H8" t="str">
            <v>1&lt;5</v>
          </cell>
          <cell r="I8" t="str">
            <v>20,000&lt;30,000</v>
          </cell>
        </row>
        <row r="9">
          <cell r="A9" t="str">
            <v>F</v>
          </cell>
          <cell r="B9">
            <v>21601</v>
          </cell>
          <cell r="C9">
            <v>36247</v>
          </cell>
          <cell r="D9">
            <v>43470</v>
          </cell>
          <cell r="E9">
            <v>44</v>
          </cell>
          <cell r="F9" t="str">
            <v>35&lt;45</v>
          </cell>
          <cell r="G9">
            <v>4</v>
          </cell>
          <cell r="H9" t="str">
            <v>1&lt;5</v>
          </cell>
          <cell r="I9" t="str">
            <v>40,000&lt;50,000</v>
          </cell>
        </row>
        <row r="10">
          <cell r="A10" t="str">
            <v>M</v>
          </cell>
          <cell r="B10">
            <v>18269</v>
          </cell>
          <cell r="C10">
            <v>36220</v>
          </cell>
          <cell r="D10">
            <v>61799</v>
          </cell>
          <cell r="E10">
            <v>53</v>
          </cell>
          <cell r="F10" t="str">
            <v>45&lt;55</v>
          </cell>
          <cell r="G10">
            <v>4</v>
          </cell>
          <cell r="H10" t="str">
            <v>1&lt;5</v>
          </cell>
          <cell r="I10" t="str">
            <v>60,000+</v>
          </cell>
        </row>
        <row r="11">
          <cell r="A11" t="str">
            <v>F</v>
          </cell>
          <cell r="B11">
            <v>20275</v>
          </cell>
          <cell r="C11">
            <v>36206</v>
          </cell>
          <cell r="D11">
            <v>32634</v>
          </cell>
          <cell r="E11">
            <v>47</v>
          </cell>
          <cell r="F11" t="str">
            <v>45&lt;55</v>
          </cell>
          <cell r="G11">
            <v>4</v>
          </cell>
          <cell r="H11" t="str">
            <v>1&lt;5</v>
          </cell>
          <cell r="I11" t="str">
            <v>30,000&lt;40,000</v>
          </cell>
        </row>
        <row r="12">
          <cell r="A12" t="str">
            <v>F</v>
          </cell>
          <cell r="B12">
            <v>25812</v>
          </cell>
          <cell r="C12">
            <v>36199</v>
          </cell>
          <cell r="D12">
            <v>22779</v>
          </cell>
          <cell r="E12">
            <v>32</v>
          </cell>
          <cell r="F12" t="str">
            <v>25&lt;35</v>
          </cell>
          <cell r="G12">
            <v>4</v>
          </cell>
          <cell r="H12" t="str">
            <v>1&lt;5</v>
          </cell>
          <cell r="I12" t="str">
            <v>20,000&lt;30,000</v>
          </cell>
        </row>
        <row r="13">
          <cell r="A13" t="str">
            <v>M</v>
          </cell>
          <cell r="B13">
            <v>21166</v>
          </cell>
          <cell r="C13">
            <v>36017</v>
          </cell>
          <cell r="D13">
            <v>30993</v>
          </cell>
          <cell r="E13">
            <v>45</v>
          </cell>
          <cell r="F13" t="str">
            <v>45&lt;55</v>
          </cell>
          <cell r="G13">
            <v>4</v>
          </cell>
          <cell r="H13" t="str">
            <v>1&lt;5</v>
          </cell>
          <cell r="I13" t="str">
            <v>30,000&lt;40,000</v>
          </cell>
        </row>
        <row r="14">
          <cell r="A14" t="str">
            <v>F</v>
          </cell>
          <cell r="B14">
            <v>24582</v>
          </cell>
          <cell r="C14">
            <v>36012</v>
          </cell>
          <cell r="D14">
            <v>36225</v>
          </cell>
          <cell r="E14">
            <v>36</v>
          </cell>
          <cell r="F14" t="str">
            <v>35&lt;45</v>
          </cell>
          <cell r="G14">
            <v>4</v>
          </cell>
          <cell r="H14" t="str">
            <v>1&lt;5</v>
          </cell>
          <cell r="I14" t="str">
            <v>30,000&lt;40,000</v>
          </cell>
        </row>
        <row r="15">
          <cell r="A15" t="str">
            <v>F</v>
          </cell>
          <cell r="B15">
            <v>21779</v>
          </cell>
          <cell r="C15">
            <v>36507</v>
          </cell>
          <cell r="D15">
            <v>33000</v>
          </cell>
          <cell r="E15">
            <v>43</v>
          </cell>
          <cell r="F15" t="str">
            <v>35&lt;45</v>
          </cell>
          <cell r="G15">
            <v>3</v>
          </cell>
          <cell r="H15" t="str">
            <v>1&lt;5</v>
          </cell>
          <cell r="I15" t="str">
            <v>30,000&lt;40,000</v>
          </cell>
        </row>
        <row r="16">
          <cell r="A16" t="str">
            <v>F</v>
          </cell>
          <cell r="B16">
            <v>19453</v>
          </cell>
          <cell r="C16">
            <v>36613</v>
          </cell>
          <cell r="D16">
            <v>60000</v>
          </cell>
          <cell r="E16">
            <v>50</v>
          </cell>
          <cell r="F16" t="str">
            <v>45&lt;55</v>
          </cell>
          <cell r="G16">
            <v>3</v>
          </cell>
          <cell r="H16" t="str">
            <v>1&lt;5</v>
          </cell>
          <cell r="I16" t="str">
            <v>60,000+</v>
          </cell>
        </row>
        <row r="17">
          <cell r="A17" t="str">
            <v>M</v>
          </cell>
          <cell r="B17">
            <v>23802</v>
          </cell>
          <cell r="C17">
            <v>36586</v>
          </cell>
          <cell r="D17">
            <v>38000</v>
          </cell>
          <cell r="E17">
            <v>38</v>
          </cell>
          <cell r="F17" t="str">
            <v>35&lt;45</v>
          </cell>
          <cell r="G17">
            <v>3</v>
          </cell>
          <cell r="H17" t="str">
            <v>1&lt;5</v>
          </cell>
          <cell r="I17" t="str">
            <v>30,000&lt;40,000</v>
          </cell>
        </row>
        <row r="18">
          <cell r="A18" t="str">
            <v>F</v>
          </cell>
          <cell r="B18">
            <v>24169</v>
          </cell>
          <cell r="C18">
            <v>36696</v>
          </cell>
          <cell r="D18">
            <v>61000</v>
          </cell>
          <cell r="E18">
            <v>37</v>
          </cell>
          <cell r="F18" t="str">
            <v>35&lt;45</v>
          </cell>
          <cell r="G18">
            <v>2</v>
          </cell>
          <cell r="H18" t="str">
            <v>1&lt;5</v>
          </cell>
          <cell r="I18" t="str">
            <v>60,000+</v>
          </cell>
        </row>
        <row r="19">
          <cell r="A19" t="str">
            <v>F</v>
          </cell>
          <cell r="B19">
            <v>19992</v>
          </cell>
          <cell r="C19">
            <v>35796</v>
          </cell>
          <cell r="D19">
            <v>36225</v>
          </cell>
          <cell r="E19">
            <v>48</v>
          </cell>
          <cell r="F19" t="str">
            <v>45&lt;55</v>
          </cell>
          <cell r="G19">
            <v>5</v>
          </cell>
          <cell r="H19" t="str">
            <v>5&lt;10</v>
          </cell>
          <cell r="I19" t="str">
            <v>30,000&lt;40,000</v>
          </cell>
        </row>
        <row r="20">
          <cell r="A20" t="str">
            <v>M</v>
          </cell>
          <cell r="B20">
            <v>25228</v>
          </cell>
          <cell r="C20">
            <v>36586</v>
          </cell>
          <cell r="D20">
            <v>48000</v>
          </cell>
          <cell r="E20">
            <v>34</v>
          </cell>
          <cell r="F20" t="str">
            <v>25&lt;35</v>
          </cell>
          <cell r="G20">
            <v>3</v>
          </cell>
          <cell r="H20" t="str">
            <v>1&lt;5</v>
          </cell>
          <cell r="I20" t="str">
            <v>40,000&lt;50,000</v>
          </cell>
        </row>
        <row r="21">
          <cell r="A21" t="str">
            <v>F</v>
          </cell>
          <cell r="B21">
            <v>22667</v>
          </cell>
          <cell r="C21">
            <v>35765</v>
          </cell>
          <cell r="D21">
            <v>48205</v>
          </cell>
          <cell r="E21">
            <v>41</v>
          </cell>
          <cell r="F21" t="str">
            <v>35&lt;45</v>
          </cell>
          <cell r="G21">
            <v>5</v>
          </cell>
          <cell r="H21" t="str">
            <v>5&lt;10</v>
          </cell>
          <cell r="I21" t="str">
            <v>40,000&lt;50,000</v>
          </cell>
        </row>
        <row r="22">
          <cell r="A22" t="str">
            <v>F</v>
          </cell>
          <cell r="B22">
            <v>23483</v>
          </cell>
          <cell r="C22">
            <v>35737</v>
          </cell>
          <cell r="D22">
            <v>34279</v>
          </cell>
          <cell r="E22">
            <v>39</v>
          </cell>
          <cell r="F22" t="str">
            <v>35&lt;45</v>
          </cell>
          <cell r="G22">
            <v>5</v>
          </cell>
          <cell r="H22" t="str">
            <v>5&lt;10</v>
          </cell>
          <cell r="I22" t="str">
            <v>30,000&lt;40,000</v>
          </cell>
        </row>
        <row r="23">
          <cell r="A23" t="str">
            <v>F</v>
          </cell>
          <cell r="B23">
            <v>25112</v>
          </cell>
          <cell r="C23">
            <v>36667</v>
          </cell>
          <cell r="D23">
            <v>28000</v>
          </cell>
          <cell r="E23">
            <v>34</v>
          </cell>
          <cell r="F23" t="str">
            <v>25&lt;35</v>
          </cell>
          <cell r="G23">
            <v>2</v>
          </cell>
          <cell r="H23" t="str">
            <v>1&lt;5</v>
          </cell>
          <cell r="I23" t="str">
            <v>20,000&lt;30,000</v>
          </cell>
        </row>
        <row r="24">
          <cell r="A24" t="str">
            <v>F</v>
          </cell>
          <cell r="B24">
            <v>20639</v>
          </cell>
          <cell r="C24">
            <v>35542</v>
          </cell>
          <cell r="D24">
            <v>20800</v>
          </cell>
          <cell r="E24">
            <v>46</v>
          </cell>
          <cell r="F24" t="str">
            <v>45&lt;55</v>
          </cell>
          <cell r="G24">
            <v>5</v>
          </cell>
          <cell r="H24" t="str">
            <v>5&lt;10</v>
          </cell>
          <cell r="I24" t="str">
            <v>20,000&lt;30,000</v>
          </cell>
        </row>
        <row r="25">
          <cell r="A25" t="str">
            <v>F</v>
          </cell>
          <cell r="B25">
            <v>22159</v>
          </cell>
          <cell r="C25">
            <v>35499</v>
          </cell>
          <cell r="D25">
            <v>29994</v>
          </cell>
          <cell r="E25">
            <v>42</v>
          </cell>
          <cell r="F25" t="str">
            <v>35&lt;45</v>
          </cell>
          <cell r="G25">
            <v>6</v>
          </cell>
          <cell r="H25" t="str">
            <v>5&lt;10</v>
          </cell>
          <cell r="I25" t="str">
            <v>20,000&lt;30,000</v>
          </cell>
        </row>
        <row r="26">
          <cell r="A26" t="str">
            <v>F</v>
          </cell>
          <cell r="B26">
            <v>18920</v>
          </cell>
          <cell r="C26">
            <v>35402</v>
          </cell>
          <cell r="D26">
            <v>22770</v>
          </cell>
          <cell r="E26">
            <v>51</v>
          </cell>
          <cell r="F26" t="str">
            <v>45&lt;55</v>
          </cell>
          <cell r="G26">
            <v>6</v>
          </cell>
          <cell r="H26" t="str">
            <v>5&lt;10</v>
          </cell>
          <cell r="I26" t="str">
            <v>20,000&lt;30,000</v>
          </cell>
        </row>
        <row r="27">
          <cell r="A27" t="str">
            <v>F</v>
          </cell>
          <cell r="B27">
            <v>20741</v>
          </cell>
          <cell r="C27">
            <v>35353</v>
          </cell>
          <cell r="D27">
            <v>34556</v>
          </cell>
          <cell r="E27">
            <v>46</v>
          </cell>
          <cell r="F27" t="str">
            <v>45&lt;55</v>
          </cell>
          <cell r="G27">
            <v>6</v>
          </cell>
          <cell r="H27" t="str">
            <v>5&lt;10</v>
          </cell>
          <cell r="I27" t="str">
            <v>30,000&lt;40,000</v>
          </cell>
        </row>
        <row r="28">
          <cell r="A28" t="str">
            <v>F</v>
          </cell>
          <cell r="B28">
            <v>16373</v>
          </cell>
          <cell r="C28">
            <v>35290</v>
          </cell>
          <cell r="D28">
            <v>18417</v>
          </cell>
          <cell r="E28">
            <v>58</v>
          </cell>
          <cell r="F28" t="str">
            <v>55&lt;65</v>
          </cell>
          <cell r="G28">
            <v>6</v>
          </cell>
          <cell r="H28" t="str">
            <v>5&lt;10</v>
          </cell>
          <cell r="I28" t="str">
            <v>0&lt;20,000</v>
          </cell>
        </row>
        <row r="29">
          <cell r="A29" t="str">
            <v>M</v>
          </cell>
          <cell r="B29">
            <v>17440</v>
          </cell>
          <cell r="C29">
            <v>35142</v>
          </cell>
          <cell r="D29">
            <v>48000</v>
          </cell>
          <cell r="E29">
            <v>55</v>
          </cell>
          <cell r="F29" t="str">
            <v>55&lt;65</v>
          </cell>
          <cell r="G29">
            <v>7</v>
          </cell>
          <cell r="H29" t="str">
            <v>5&lt;10</v>
          </cell>
          <cell r="I29" t="str">
            <v>40,000&lt;50,000</v>
          </cell>
        </row>
        <row r="30">
          <cell r="A30" t="str">
            <v>M</v>
          </cell>
          <cell r="B30">
            <v>22102</v>
          </cell>
          <cell r="C30">
            <v>35135</v>
          </cell>
          <cell r="D30">
            <v>40117</v>
          </cell>
          <cell r="E30">
            <v>42</v>
          </cell>
          <cell r="F30" t="str">
            <v>35&lt;45</v>
          </cell>
          <cell r="G30">
            <v>7</v>
          </cell>
          <cell r="H30" t="str">
            <v>5&lt;10</v>
          </cell>
          <cell r="I30" t="str">
            <v>40,000&lt;50,000</v>
          </cell>
        </row>
        <row r="31">
          <cell r="A31" t="str">
            <v>M</v>
          </cell>
          <cell r="B31">
            <v>23999</v>
          </cell>
          <cell r="C31">
            <v>34827</v>
          </cell>
          <cell r="D31">
            <v>23804</v>
          </cell>
          <cell r="E31">
            <v>37</v>
          </cell>
          <cell r="F31" t="str">
            <v>35&lt;45</v>
          </cell>
          <cell r="G31">
            <v>7</v>
          </cell>
          <cell r="H31" t="str">
            <v>5&lt;10</v>
          </cell>
          <cell r="I31" t="str">
            <v>20,000&lt;30,000</v>
          </cell>
        </row>
        <row r="32">
          <cell r="A32" t="str">
            <v>M</v>
          </cell>
          <cell r="B32">
            <v>25837</v>
          </cell>
          <cell r="C32">
            <v>34820</v>
          </cell>
          <cell r="D32">
            <v>40647</v>
          </cell>
          <cell r="E32">
            <v>32</v>
          </cell>
          <cell r="F32" t="str">
            <v>25&lt;35</v>
          </cell>
          <cell r="G32">
            <v>7</v>
          </cell>
          <cell r="H32" t="str">
            <v>5&lt;10</v>
          </cell>
          <cell r="I32" t="str">
            <v>40,000&lt;50,000</v>
          </cell>
        </row>
        <row r="33">
          <cell r="A33" t="str">
            <v>F</v>
          </cell>
          <cell r="B33">
            <v>21234</v>
          </cell>
          <cell r="C33">
            <v>34729</v>
          </cell>
          <cell r="D33">
            <v>30000</v>
          </cell>
          <cell r="E33">
            <v>45</v>
          </cell>
          <cell r="F33" t="str">
            <v>45&lt;55</v>
          </cell>
          <cell r="G33">
            <v>8</v>
          </cell>
          <cell r="H33" t="str">
            <v>5&lt;10</v>
          </cell>
          <cell r="I33" t="str">
            <v>30,000&lt;40,000</v>
          </cell>
        </row>
        <row r="34">
          <cell r="A34" t="str">
            <v>M</v>
          </cell>
          <cell r="B34">
            <v>26139</v>
          </cell>
          <cell r="C34">
            <v>34722</v>
          </cell>
          <cell r="D34">
            <v>37446</v>
          </cell>
          <cell r="E34">
            <v>31</v>
          </cell>
          <cell r="F34" t="str">
            <v>25&lt;35</v>
          </cell>
          <cell r="G34">
            <v>8</v>
          </cell>
          <cell r="H34" t="str">
            <v>5&lt;10</v>
          </cell>
          <cell r="I34" t="str">
            <v>30,000&lt;40,000</v>
          </cell>
        </row>
        <row r="35">
          <cell r="A35" t="str">
            <v>M</v>
          </cell>
          <cell r="B35">
            <v>21906</v>
          </cell>
          <cell r="C35">
            <v>34637</v>
          </cell>
          <cell r="D35">
            <v>40647</v>
          </cell>
          <cell r="E35">
            <v>43</v>
          </cell>
          <cell r="F35" t="str">
            <v>35&lt;45</v>
          </cell>
          <cell r="G35">
            <v>8</v>
          </cell>
          <cell r="H35" t="str">
            <v>5&lt;10</v>
          </cell>
          <cell r="I35" t="str">
            <v>40,000&lt;50,000</v>
          </cell>
        </row>
        <row r="36">
          <cell r="A36" t="str">
            <v>M</v>
          </cell>
          <cell r="B36">
            <v>19488</v>
          </cell>
          <cell r="C36">
            <v>33690</v>
          </cell>
          <cell r="D36">
            <v>40647</v>
          </cell>
          <cell r="E36">
            <v>49</v>
          </cell>
          <cell r="F36" t="str">
            <v>45&lt;55</v>
          </cell>
          <cell r="G36">
            <v>11</v>
          </cell>
          <cell r="H36" t="str">
            <v>10&lt;15</v>
          </cell>
          <cell r="I36" t="str">
            <v>40,000&lt;50,000</v>
          </cell>
        </row>
        <row r="37">
          <cell r="A37" t="str">
            <v>F</v>
          </cell>
          <cell r="B37">
            <v>19401</v>
          </cell>
          <cell r="C37">
            <v>32771</v>
          </cell>
          <cell r="D37">
            <v>21653</v>
          </cell>
          <cell r="E37">
            <v>50</v>
          </cell>
          <cell r="F37" t="str">
            <v>45&lt;55</v>
          </cell>
          <cell r="G37">
            <v>13</v>
          </cell>
          <cell r="H37" t="str">
            <v>10&lt;15</v>
          </cell>
          <cell r="I37" t="str">
            <v>20,000&lt;30,000</v>
          </cell>
        </row>
        <row r="38">
          <cell r="A38" t="str">
            <v>F</v>
          </cell>
          <cell r="B38">
            <v>21349</v>
          </cell>
          <cell r="C38">
            <v>32601</v>
          </cell>
          <cell r="D38">
            <v>25000</v>
          </cell>
          <cell r="E38">
            <v>44</v>
          </cell>
          <cell r="F38" t="str">
            <v>35&lt;45</v>
          </cell>
          <cell r="G38">
            <v>14</v>
          </cell>
          <cell r="H38" t="str">
            <v>10&lt;15</v>
          </cell>
          <cell r="I38" t="str">
            <v>20,000&lt;30,000</v>
          </cell>
        </row>
        <row r="39">
          <cell r="A39" t="str">
            <v>M</v>
          </cell>
          <cell r="B39">
            <v>19438</v>
          </cell>
          <cell r="C39">
            <v>32013</v>
          </cell>
          <cell r="D39">
            <v>40647</v>
          </cell>
          <cell r="E39">
            <v>50</v>
          </cell>
          <cell r="F39" t="str">
            <v>45&lt;55</v>
          </cell>
          <cell r="G39">
            <v>15</v>
          </cell>
          <cell r="H39" t="str">
            <v>15&lt;20</v>
          </cell>
          <cell r="I39" t="str">
            <v>40,000&lt;50,000</v>
          </cell>
        </row>
        <row r="40">
          <cell r="A40" t="str">
            <v>M</v>
          </cell>
          <cell r="B40">
            <v>19690</v>
          </cell>
          <cell r="C40">
            <v>32013</v>
          </cell>
          <cell r="D40">
            <v>39272</v>
          </cell>
          <cell r="E40">
            <v>49</v>
          </cell>
          <cell r="F40" t="str">
            <v>45&lt;55</v>
          </cell>
          <cell r="G40">
            <v>15</v>
          </cell>
          <cell r="H40" t="str">
            <v>15&lt;20</v>
          </cell>
          <cell r="I40" t="str">
            <v>30,000&lt;40,000</v>
          </cell>
        </row>
        <row r="41">
          <cell r="A41" t="str">
            <v>F</v>
          </cell>
          <cell r="B41">
            <v>25284</v>
          </cell>
          <cell r="C41">
            <v>36528</v>
          </cell>
          <cell r="D41">
            <v>28000</v>
          </cell>
          <cell r="E41">
            <v>34</v>
          </cell>
          <cell r="F41" t="str">
            <v>25&lt;35</v>
          </cell>
          <cell r="G41">
            <v>3</v>
          </cell>
          <cell r="H41" t="str">
            <v>1&lt;5</v>
          </cell>
          <cell r="I41" t="str">
            <v>20,000&lt;30,000</v>
          </cell>
        </row>
        <row r="42">
          <cell r="A42" t="str">
            <v>M</v>
          </cell>
          <cell r="B42">
            <v>25554</v>
          </cell>
          <cell r="C42">
            <v>36644</v>
          </cell>
          <cell r="D42">
            <v>33000</v>
          </cell>
          <cell r="E42">
            <v>33</v>
          </cell>
          <cell r="F42" t="str">
            <v>25&lt;35</v>
          </cell>
          <cell r="G42">
            <v>2</v>
          </cell>
          <cell r="H42" t="str">
            <v>1&lt;5</v>
          </cell>
          <cell r="I42" t="str">
            <v>30,000&lt;40,000</v>
          </cell>
        </row>
        <row r="43">
          <cell r="A43" t="str">
            <v>M</v>
          </cell>
          <cell r="B43">
            <v>24558</v>
          </cell>
          <cell r="C43">
            <v>36451</v>
          </cell>
          <cell r="D43">
            <v>63000</v>
          </cell>
          <cell r="E43">
            <v>36</v>
          </cell>
          <cell r="F43" t="str">
            <v>35&lt;45</v>
          </cell>
          <cell r="G43">
            <v>3</v>
          </cell>
          <cell r="H43" t="str">
            <v>1&lt;5</v>
          </cell>
          <cell r="I43" t="str">
            <v>60,000+</v>
          </cell>
        </row>
        <row r="44">
          <cell r="A44" t="str">
            <v>F</v>
          </cell>
          <cell r="B44">
            <v>27591</v>
          </cell>
          <cell r="C44">
            <v>36598</v>
          </cell>
          <cell r="D44">
            <v>22000</v>
          </cell>
          <cell r="E44">
            <v>27</v>
          </cell>
          <cell r="F44" t="str">
            <v>25&lt;35</v>
          </cell>
          <cell r="G44">
            <v>3</v>
          </cell>
          <cell r="H44" t="str">
            <v>1&lt;5</v>
          </cell>
          <cell r="I44" t="str">
            <v>20,000&lt;30,000</v>
          </cell>
        </row>
        <row r="45">
          <cell r="A45" t="str">
            <v>M</v>
          </cell>
          <cell r="B45">
            <v>18349</v>
          </cell>
          <cell r="C45">
            <v>34343</v>
          </cell>
          <cell r="D45">
            <v>32656</v>
          </cell>
          <cell r="E45">
            <v>53</v>
          </cell>
          <cell r="F45" t="str">
            <v>45&lt;55</v>
          </cell>
          <cell r="G45">
            <v>9</v>
          </cell>
          <cell r="H45" t="str">
            <v>5&lt;10</v>
          </cell>
          <cell r="I45" t="str">
            <v>30,000&lt;40,000</v>
          </cell>
        </row>
        <row r="46">
          <cell r="A46" t="str">
            <v>M</v>
          </cell>
          <cell r="B46">
            <v>22915</v>
          </cell>
          <cell r="C46">
            <v>31327</v>
          </cell>
          <cell r="D46">
            <v>30825</v>
          </cell>
          <cell r="E46">
            <v>40</v>
          </cell>
          <cell r="F46" t="str">
            <v>35&lt;45</v>
          </cell>
          <cell r="G46">
            <v>17</v>
          </cell>
          <cell r="H46" t="str">
            <v>15&lt;20</v>
          </cell>
          <cell r="I46" t="str">
            <v>30,000&lt;40,000</v>
          </cell>
        </row>
        <row r="47">
          <cell r="A47" t="str">
            <v>M</v>
          </cell>
          <cell r="B47">
            <v>22972</v>
          </cell>
          <cell r="C47">
            <v>35387</v>
          </cell>
          <cell r="D47">
            <v>22000</v>
          </cell>
          <cell r="E47">
            <v>40</v>
          </cell>
          <cell r="F47" t="str">
            <v>35&lt;45</v>
          </cell>
          <cell r="G47">
            <v>6</v>
          </cell>
          <cell r="H47" t="str">
            <v>5&lt;10</v>
          </cell>
          <cell r="I47" t="str">
            <v>20,000&lt;30,000</v>
          </cell>
        </row>
      </sheetData>
      <sheetData sheetId="5">
        <row r="2">
          <cell r="A2" t="str">
            <v>SEX</v>
          </cell>
          <cell r="B2" t="str">
            <v>DOB</v>
          </cell>
          <cell r="C2" t="str">
            <v>HIRE DATE</v>
          </cell>
          <cell r="D2" t="str">
            <v>SALARY</v>
          </cell>
          <cell r="E2" t="str">
            <v>Age</v>
          </cell>
          <cell r="F2" t="str">
            <v>Age Cat</v>
          </cell>
          <cell r="G2" t="str">
            <v>Service</v>
          </cell>
          <cell r="H2" t="str">
            <v>Service Cat</v>
          </cell>
          <cell r="I2" t="str">
            <v>Sal Cat</v>
          </cell>
        </row>
        <row r="3">
          <cell r="A3" t="str">
            <v>M</v>
          </cell>
          <cell r="B3">
            <v>18569</v>
          </cell>
          <cell r="C3">
            <v>36641</v>
          </cell>
          <cell r="D3">
            <v>27601</v>
          </cell>
          <cell r="E3">
            <v>52</v>
          </cell>
          <cell r="F3" t="str">
            <v>45&lt;55</v>
          </cell>
          <cell r="G3">
            <v>2</v>
          </cell>
          <cell r="H3" t="str">
            <v>1&lt;5</v>
          </cell>
          <cell r="I3" t="str">
            <v>20,000&lt;30,000</v>
          </cell>
        </row>
        <row r="4">
          <cell r="A4" t="str">
            <v>M</v>
          </cell>
          <cell r="B4">
            <v>17979</v>
          </cell>
          <cell r="C4">
            <v>28921</v>
          </cell>
          <cell r="D4">
            <v>32656</v>
          </cell>
          <cell r="E4">
            <v>54</v>
          </cell>
          <cell r="F4" t="str">
            <v>45&lt;55</v>
          </cell>
          <cell r="G4">
            <v>24</v>
          </cell>
          <cell r="H4" t="str">
            <v>20+</v>
          </cell>
          <cell r="I4" t="str">
            <v>30,000&lt;40,000</v>
          </cell>
        </row>
        <row r="5">
          <cell r="A5" t="str">
            <v>M</v>
          </cell>
          <cell r="B5">
            <v>20189</v>
          </cell>
          <cell r="C5">
            <v>28772</v>
          </cell>
          <cell r="D5">
            <v>32656</v>
          </cell>
          <cell r="E5">
            <v>48</v>
          </cell>
          <cell r="F5" t="str">
            <v>45&lt;55</v>
          </cell>
          <cell r="G5">
            <v>24</v>
          </cell>
          <cell r="H5" t="str">
            <v>20+</v>
          </cell>
          <cell r="I5" t="str">
            <v>30,000&lt;40,000</v>
          </cell>
        </row>
        <row r="6">
          <cell r="A6" t="str">
            <v>M</v>
          </cell>
          <cell r="B6">
            <v>24423</v>
          </cell>
          <cell r="C6">
            <v>34400</v>
          </cell>
          <cell r="D6">
            <v>32656</v>
          </cell>
          <cell r="E6">
            <v>36</v>
          </cell>
          <cell r="F6" t="str">
            <v>35&lt;45</v>
          </cell>
          <cell r="G6">
            <v>9</v>
          </cell>
          <cell r="H6" t="str">
            <v>5&lt;10</v>
          </cell>
          <cell r="I6" t="str">
            <v>30,000&lt;40,000</v>
          </cell>
        </row>
        <row r="7">
          <cell r="A7" t="str">
            <v>M</v>
          </cell>
          <cell r="B7">
            <v>18840</v>
          </cell>
          <cell r="C7">
            <v>32013</v>
          </cell>
          <cell r="D7">
            <v>31408</v>
          </cell>
          <cell r="E7">
            <v>51</v>
          </cell>
          <cell r="F7" t="str">
            <v>45&lt;55</v>
          </cell>
          <cell r="G7">
            <v>15</v>
          </cell>
          <cell r="H7" t="str">
            <v>15&lt;20</v>
          </cell>
          <cell r="I7" t="str">
            <v>30,000&lt;40,000</v>
          </cell>
        </row>
        <row r="8">
          <cell r="A8" t="str">
            <v>F</v>
          </cell>
          <cell r="B8">
            <v>19515</v>
          </cell>
          <cell r="C8">
            <v>32461</v>
          </cell>
          <cell r="D8">
            <v>31116</v>
          </cell>
          <cell r="E8">
            <v>49</v>
          </cell>
          <cell r="F8" t="str">
            <v>45&lt;55</v>
          </cell>
          <cell r="G8">
            <v>14</v>
          </cell>
          <cell r="H8" t="str">
            <v>10&lt;15</v>
          </cell>
          <cell r="I8" t="str">
            <v>30,000&lt;40,000</v>
          </cell>
        </row>
        <row r="9">
          <cell r="A9" t="str">
            <v>F</v>
          </cell>
          <cell r="B9">
            <v>21404</v>
          </cell>
          <cell r="C9">
            <v>32761</v>
          </cell>
          <cell r="D9">
            <v>31116</v>
          </cell>
          <cell r="E9">
            <v>44</v>
          </cell>
          <cell r="F9" t="str">
            <v>35&lt;45</v>
          </cell>
          <cell r="G9">
            <v>13</v>
          </cell>
          <cell r="H9" t="str">
            <v>10&lt;15</v>
          </cell>
          <cell r="I9" t="str">
            <v>30,000&lt;40,000</v>
          </cell>
        </row>
        <row r="10">
          <cell r="A10" t="str">
            <v>M</v>
          </cell>
          <cell r="B10">
            <v>17553</v>
          </cell>
          <cell r="C10">
            <v>25363</v>
          </cell>
          <cell r="D10">
            <v>31116</v>
          </cell>
          <cell r="E10">
            <v>55</v>
          </cell>
          <cell r="F10" t="str">
            <v>55&lt;65</v>
          </cell>
          <cell r="G10">
            <v>33</v>
          </cell>
          <cell r="H10" t="str">
            <v>20+</v>
          </cell>
          <cell r="I10" t="str">
            <v>30,000&lt;40,000</v>
          </cell>
        </row>
        <row r="11">
          <cell r="A11" t="str">
            <v>M</v>
          </cell>
          <cell r="B11">
            <v>19008</v>
          </cell>
          <cell r="C11">
            <v>28611</v>
          </cell>
          <cell r="D11">
            <v>31116</v>
          </cell>
          <cell r="E11">
            <v>51</v>
          </cell>
          <cell r="F11" t="str">
            <v>45&lt;55</v>
          </cell>
          <cell r="G11">
            <v>24</v>
          </cell>
          <cell r="H11" t="str">
            <v>20+</v>
          </cell>
          <cell r="I11" t="str">
            <v>30,000&lt;40,000</v>
          </cell>
        </row>
        <row r="12">
          <cell r="A12" t="str">
            <v>M</v>
          </cell>
          <cell r="B12">
            <v>17601</v>
          </cell>
          <cell r="C12">
            <v>25819</v>
          </cell>
          <cell r="D12">
            <v>31116</v>
          </cell>
          <cell r="E12">
            <v>55</v>
          </cell>
          <cell r="F12" t="str">
            <v>55&lt;65</v>
          </cell>
          <cell r="G12">
            <v>32</v>
          </cell>
          <cell r="H12" t="str">
            <v>20+</v>
          </cell>
          <cell r="I12" t="str">
            <v>30,000&lt;40,000</v>
          </cell>
        </row>
        <row r="13">
          <cell r="A13" t="str">
            <v>M</v>
          </cell>
          <cell r="B13">
            <v>19991</v>
          </cell>
          <cell r="C13">
            <v>32034</v>
          </cell>
          <cell r="D13">
            <v>31116</v>
          </cell>
          <cell r="E13">
            <v>48</v>
          </cell>
          <cell r="F13" t="str">
            <v>45&lt;55</v>
          </cell>
          <cell r="G13">
            <v>15</v>
          </cell>
          <cell r="H13" t="str">
            <v>15&lt;20</v>
          </cell>
          <cell r="I13" t="str">
            <v>30,000&lt;40,000</v>
          </cell>
        </row>
        <row r="14">
          <cell r="A14" t="str">
            <v>F</v>
          </cell>
          <cell r="B14">
            <v>21025</v>
          </cell>
          <cell r="C14">
            <v>30739</v>
          </cell>
          <cell r="D14">
            <v>31116</v>
          </cell>
          <cell r="E14">
            <v>45</v>
          </cell>
          <cell r="F14" t="str">
            <v>45&lt;55</v>
          </cell>
          <cell r="G14">
            <v>19</v>
          </cell>
          <cell r="H14" t="str">
            <v>15&lt;20</v>
          </cell>
          <cell r="I14" t="str">
            <v>30,000&lt;40,000</v>
          </cell>
        </row>
        <row r="15">
          <cell r="A15" t="str">
            <v>M</v>
          </cell>
          <cell r="B15">
            <v>16610</v>
          </cell>
          <cell r="C15">
            <v>25755</v>
          </cell>
          <cell r="D15">
            <v>31116</v>
          </cell>
          <cell r="E15">
            <v>57</v>
          </cell>
          <cell r="F15" t="str">
            <v>55&lt;65</v>
          </cell>
          <cell r="G15">
            <v>32</v>
          </cell>
          <cell r="H15" t="str">
            <v>20+</v>
          </cell>
          <cell r="I15" t="str">
            <v>30,000&lt;40,000</v>
          </cell>
        </row>
        <row r="16">
          <cell r="A16" t="str">
            <v>F</v>
          </cell>
          <cell r="B16">
            <v>18580</v>
          </cell>
          <cell r="C16">
            <v>34792</v>
          </cell>
          <cell r="D16">
            <v>27996</v>
          </cell>
          <cell r="E16">
            <v>52</v>
          </cell>
          <cell r="F16" t="str">
            <v>45&lt;55</v>
          </cell>
          <cell r="G16">
            <v>8</v>
          </cell>
          <cell r="H16" t="str">
            <v>5&lt;10</v>
          </cell>
          <cell r="I16" t="str">
            <v>20,000&lt;30,000</v>
          </cell>
        </row>
        <row r="17">
          <cell r="A17" t="str">
            <v>M</v>
          </cell>
          <cell r="B17">
            <v>17106</v>
          </cell>
          <cell r="C17">
            <v>25587</v>
          </cell>
          <cell r="D17">
            <v>31116</v>
          </cell>
          <cell r="E17">
            <v>56</v>
          </cell>
          <cell r="F17" t="str">
            <v>55&lt;65</v>
          </cell>
          <cell r="G17">
            <v>33</v>
          </cell>
          <cell r="H17" t="str">
            <v>20+</v>
          </cell>
          <cell r="I17" t="str">
            <v>30,000&lt;40,000</v>
          </cell>
        </row>
        <row r="18">
          <cell r="A18" t="str">
            <v>M</v>
          </cell>
          <cell r="B18">
            <v>16166</v>
          </cell>
          <cell r="C18">
            <v>35492</v>
          </cell>
          <cell r="D18">
            <v>24876</v>
          </cell>
          <cell r="E18">
            <v>59</v>
          </cell>
          <cell r="F18" t="str">
            <v>55&lt;65</v>
          </cell>
          <cell r="G18">
            <v>6</v>
          </cell>
          <cell r="H18" t="str">
            <v>5&lt;10</v>
          </cell>
          <cell r="I18" t="str">
            <v>20,000&lt;30,000</v>
          </cell>
        </row>
        <row r="19">
          <cell r="A19" t="str">
            <v>M</v>
          </cell>
          <cell r="B19">
            <v>15916</v>
          </cell>
          <cell r="C19">
            <v>27064</v>
          </cell>
          <cell r="D19">
            <v>31116</v>
          </cell>
          <cell r="E19">
            <v>59</v>
          </cell>
          <cell r="F19" t="str">
            <v>55&lt;65</v>
          </cell>
          <cell r="G19">
            <v>29</v>
          </cell>
          <cell r="H19" t="str">
            <v>20+</v>
          </cell>
          <cell r="I19" t="str">
            <v>30,000&lt;40,000</v>
          </cell>
        </row>
        <row r="20">
          <cell r="A20" t="str">
            <v>F</v>
          </cell>
          <cell r="B20">
            <v>20563</v>
          </cell>
          <cell r="C20">
            <v>35863</v>
          </cell>
          <cell r="D20">
            <v>21777</v>
          </cell>
          <cell r="E20">
            <v>47</v>
          </cell>
          <cell r="F20" t="str">
            <v>45&lt;55</v>
          </cell>
          <cell r="G20">
            <v>5</v>
          </cell>
          <cell r="H20" t="str">
            <v>5&lt;10</v>
          </cell>
          <cell r="I20" t="str">
            <v>20,000&lt;30,000</v>
          </cell>
        </row>
        <row r="21">
          <cell r="A21" t="str">
            <v>M</v>
          </cell>
          <cell r="B21">
            <v>20260</v>
          </cell>
          <cell r="C21">
            <v>35403</v>
          </cell>
          <cell r="D21">
            <v>24876</v>
          </cell>
          <cell r="E21">
            <v>47</v>
          </cell>
          <cell r="F21" t="str">
            <v>45&lt;55</v>
          </cell>
          <cell r="G21">
            <v>6</v>
          </cell>
          <cell r="H21" t="str">
            <v>5&lt;10</v>
          </cell>
          <cell r="I21" t="str">
            <v>20,000&lt;30,000</v>
          </cell>
        </row>
        <row r="22">
          <cell r="A22" t="str">
            <v>M</v>
          </cell>
          <cell r="B22">
            <v>15083</v>
          </cell>
          <cell r="C22">
            <v>25163</v>
          </cell>
          <cell r="D22">
            <v>31116</v>
          </cell>
          <cell r="E22">
            <v>62</v>
          </cell>
          <cell r="F22" t="str">
            <v>55&lt;65</v>
          </cell>
          <cell r="G22">
            <v>34</v>
          </cell>
          <cell r="H22" t="str">
            <v>20+</v>
          </cell>
          <cell r="I22" t="str">
            <v>30,000&lt;40,000</v>
          </cell>
        </row>
        <row r="23">
          <cell r="A23" t="str">
            <v>M</v>
          </cell>
          <cell r="B23">
            <v>20425</v>
          </cell>
          <cell r="C23">
            <v>33917</v>
          </cell>
          <cell r="D23">
            <v>31116</v>
          </cell>
          <cell r="E23">
            <v>47</v>
          </cell>
          <cell r="F23" t="str">
            <v>45&lt;55</v>
          </cell>
          <cell r="G23">
            <v>10</v>
          </cell>
          <cell r="H23" t="str">
            <v>10&lt;15</v>
          </cell>
          <cell r="I23" t="str">
            <v>30,000&lt;40,000</v>
          </cell>
        </row>
        <row r="24">
          <cell r="A24" t="str">
            <v>F</v>
          </cell>
          <cell r="B24">
            <v>17370</v>
          </cell>
          <cell r="C24">
            <v>29654</v>
          </cell>
          <cell r="D24">
            <v>31116</v>
          </cell>
          <cell r="E24">
            <v>55</v>
          </cell>
          <cell r="F24" t="str">
            <v>55&lt;65</v>
          </cell>
          <cell r="G24">
            <v>22</v>
          </cell>
          <cell r="H24" t="str">
            <v>20+</v>
          </cell>
          <cell r="I24" t="str">
            <v>30,000&lt;40,000</v>
          </cell>
        </row>
        <row r="25">
          <cell r="A25" t="str">
            <v>F</v>
          </cell>
          <cell r="B25">
            <v>21312</v>
          </cell>
          <cell r="C25">
            <v>33034</v>
          </cell>
          <cell r="D25">
            <v>31116</v>
          </cell>
          <cell r="E25">
            <v>44</v>
          </cell>
          <cell r="F25" t="str">
            <v>35&lt;45</v>
          </cell>
          <cell r="G25">
            <v>12</v>
          </cell>
          <cell r="H25" t="str">
            <v>10&lt;15</v>
          </cell>
          <cell r="I25" t="str">
            <v>30,000&lt;40,000</v>
          </cell>
        </row>
        <row r="26">
          <cell r="A26" t="str">
            <v>F</v>
          </cell>
          <cell r="B26">
            <v>23202</v>
          </cell>
          <cell r="C26">
            <v>35492</v>
          </cell>
          <cell r="D26">
            <v>24876</v>
          </cell>
          <cell r="E26">
            <v>39</v>
          </cell>
          <cell r="F26" t="str">
            <v>35&lt;45</v>
          </cell>
          <cell r="G26">
            <v>6</v>
          </cell>
          <cell r="H26" t="str">
            <v>5&lt;10</v>
          </cell>
          <cell r="I26" t="str">
            <v>20,000&lt;30,000</v>
          </cell>
        </row>
        <row r="27">
          <cell r="A27" t="str">
            <v>F</v>
          </cell>
          <cell r="B27">
            <v>20476</v>
          </cell>
          <cell r="C27">
            <v>28618</v>
          </cell>
          <cell r="D27">
            <v>31116</v>
          </cell>
          <cell r="E27">
            <v>47</v>
          </cell>
          <cell r="F27" t="str">
            <v>45&lt;55</v>
          </cell>
          <cell r="G27">
            <v>24</v>
          </cell>
          <cell r="H27" t="str">
            <v>20+</v>
          </cell>
          <cell r="I27" t="str">
            <v>30,000&lt;40,000</v>
          </cell>
        </row>
        <row r="28">
          <cell r="A28" t="str">
            <v>M</v>
          </cell>
          <cell r="B28">
            <v>18767</v>
          </cell>
          <cell r="C28">
            <v>26784</v>
          </cell>
          <cell r="D28">
            <v>31116</v>
          </cell>
          <cell r="E28">
            <v>51</v>
          </cell>
          <cell r="F28" t="str">
            <v>45&lt;55</v>
          </cell>
          <cell r="G28">
            <v>29</v>
          </cell>
          <cell r="H28" t="str">
            <v>20+</v>
          </cell>
          <cell r="I28" t="str">
            <v>30,000&lt;40,000</v>
          </cell>
        </row>
        <row r="29">
          <cell r="A29" t="str">
            <v>M</v>
          </cell>
          <cell r="B29">
            <v>17765</v>
          </cell>
          <cell r="C29">
            <v>32013</v>
          </cell>
          <cell r="D29">
            <v>31116</v>
          </cell>
          <cell r="E29">
            <v>54</v>
          </cell>
          <cell r="F29" t="str">
            <v>45&lt;55</v>
          </cell>
          <cell r="G29">
            <v>15</v>
          </cell>
          <cell r="H29" t="str">
            <v>15&lt;20</v>
          </cell>
          <cell r="I29" t="str">
            <v>30,000&lt;40,000</v>
          </cell>
        </row>
        <row r="30">
          <cell r="A30" t="str">
            <v>M</v>
          </cell>
          <cell r="B30">
            <v>14762</v>
          </cell>
          <cell r="C30">
            <v>24999</v>
          </cell>
          <cell r="D30">
            <v>31116</v>
          </cell>
          <cell r="E30">
            <v>62</v>
          </cell>
          <cell r="F30" t="str">
            <v>55&lt;65</v>
          </cell>
          <cell r="G30">
            <v>34</v>
          </cell>
          <cell r="H30" t="str">
            <v>20+</v>
          </cell>
          <cell r="I30" t="str">
            <v>30,000&lt;40,000</v>
          </cell>
        </row>
        <row r="31">
          <cell r="A31" t="str">
            <v>M</v>
          </cell>
          <cell r="B31">
            <v>12769</v>
          </cell>
          <cell r="C31">
            <v>29080</v>
          </cell>
          <cell r="D31">
            <v>31116</v>
          </cell>
          <cell r="E31">
            <v>68</v>
          </cell>
          <cell r="F31" t="str">
            <v>65+</v>
          </cell>
          <cell r="G31">
            <v>23</v>
          </cell>
          <cell r="H31" t="str">
            <v>20+</v>
          </cell>
          <cell r="I31" t="str">
            <v>30,000&lt;40,000</v>
          </cell>
        </row>
        <row r="32">
          <cell r="A32" t="str">
            <v>M</v>
          </cell>
          <cell r="B32">
            <v>15774</v>
          </cell>
          <cell r="C32">
            <v>24586</v>
          </cell>
          <cell r="D32">
            <v>31116</v>
          </cell>
          <cell r="E32">
            <v>60</v>
          </cell>
          <cell r="F32" t="str">
            <v>55&lt;65</v>
          </cell>
          <cell r="G32">
            <v>35</v>
          </cell>
          <cell r="H32" t="str">
            <v>20+</v>
          </cell>
          <cell r="I32" t="str">
            <v>30,000&lt;40,000</v>
          </cell>
        </row>
        <row r="33">
          <cell r="A33" t="str">
            <v>F</v>
          </cell>
          <cell r="B33">
            <v>23290</v>
          </cell>
          <cell r="C33">
            <v>32923</v>
          </cell>
          <cell r="D33">
            <v>31116</v>
          </cell>
          <cell r="E33">
            <v>39</v>
          </cell>
          <cell r="F33" t="str">
            <v>35&lt;45</v>
          </cell>
          <cell r="G33">
            <v>13</v>
          </cell>
          <cell r="H33" t="str">
            <v>10&lt;15</v>
          </cell>
          <cell r="I33" t="str">
            <v>30,000&lt;40,000</v>
          </cell>
        </row>
        <row r="34">
          <cell r="A34" t="str">
            <v>F</v>
          </cell>
          <cell r="B34">
            <v>22774</v>
          </cell>
          <cell r="C34">
            <v>34995</v>
          </cell>
          <cell r="D34">
            <v>27996</v>
          </cell>
          <cell r="E34">
            <v>40</v>
          </cell>
          <cell r="F34" t="str">
            <v>35&lt;45</v>
          </cell>
          <cell r="G34">
            <v>7</v>
          </cell>
          <cell r="H34" t="str">
            <v>5&lt;10</v>
          </cell>
          <cell r="I34" t="str">
            <v>20,000&lt;30,000</v>
          </cell>
        </row>
        <row r="35">
          <cell r="A35" t="str">
            <v>M</v>
          </cell>
          <cell r="B35">
            <v>17101</v>
          </cell>
          <cell r="C35">
            <v>35870</v>
          </cell>
          <cell r="D35">
            <v>18657.599999999999</v>
          </cell>
          <cell r="E35">
            <v>56</v>
          </cell>
          <cell r="F35" t="str">
            <v>55&lt;65</v>
          </cell>
          <cell r="G35">
            <v>5</v>
          </cell>
          <cell r="H35" t="str">
            <v>5&lt;10</v>
          </cell>
          <cell r="I35" t="str">
            <v>0&lt;20,000</v>
          </cell>
        </row>
        <row r="36">
          <cell r="A36" t="str">
            <v>M</v>
          </cell>
          <cell r="B36">
            <v>18688</v>
          </cell>
          <cell r="C36">
            <v>36262</v>
          </cell>
          <cell r="D36">
            <v>18657</v>
          </cell>
          <cell r="E36">
            <v>52</v>
          </cell>
          <cell r="F36" t="str">
            <v>45&lt;55</v>
          </cell>
          <cell r="G36">
            <v>4</v>
          </cell>
          <cell r="H36" t="str">
            <v>1&lt;5</v>
          </cell>
          <cell r="I36" t="str">
            <v>0&lt;20,000</v>
          </cell>
        </row>
        <row r="37">
          <cell r="A37" t="str">
            <v>M</v>
          </cell>
          <cell r="B37">
            <v>17276</v>
          </cell>
          <cell r="C37">
            <v>24978</v>
          </cell>
          <cell r="D37">
            <v>31116</v>
          </cell>
          <cell r="E37">
            <v>56</v>
          </cell>
          <cell r="F37" t="str">
            <v>55&lt;65</v>
          </cell>
          <cell r="G37">
            <v>34</v>
          </cell>
          <cell r="H37" t="str">
            <v>20+</v>
          </cell>
          <cell r="I37" t="str">
            <v>30,000&lt;40,000</v>
          </cell>
        </row>
        <row r="38">
          <cell r="A38" t="str">
            <v>M</v>
          </cell>
          <cell r="B38">
            <v>11113</v>
          </cell>
          <cell r="C38">
            <v>34477</v>
          </cell>
          <cell r="D38">
            <v>21777</v>
          </cell>
          <cell r="E38">
            <v>72</v>
          </cell>
          <cell r="F38" t="str">
            <v>65+</v>
          </cell>
          <cell r="G38">
            <v>8</v>
          </cell>
          <cell r="H38" t="str">
            <v>5&lt;10</v>
          </cell>
          <cell r="I38" t="str">
            <v>20,000&lt;30,000</v>
          </cell>
        </row>
        <row r="39">
          <cell r="A39" t="str">
            <v>M</v>
          </cell>
          <cell r="B39">
            <v>17841</v>
          </cell>
          <cell r="C39">
            <v>26784</v>
          </cell>
          <cell r="D39">
            <v>31116</v>
          </cell>
          <cell r="E39">
            <v>54</v>
          </cell>
          <cell r="F39" t="str">
            <v>45&lt;55</v>
          </cell>
          <cell r="G39">
            <v>29</v>
          </cell>
          <cell r="H39" t="str">
            <v>20+</v>
          </cell>
          <cell r="I39" t="str">
            <v>30,000&lt;40,000</v>
          </cell>
        </row>
        <row r="40">
          <cell r="A40" t="str">
            <v>M</v>
          </cell>
          <cell r="B40">
            <v>23297</v>
          </cell>
          <cell r="C40">
            <v>26924</v>
          </cell>
          <cell r="D40">
            <v>31116</v>
          </cell>
          <cell r="E40">
            <v>39</v>
          </cell>
          <cell r="F40" t="str">
            <v>35&lt;45</v>
          </cell>
          <cell r="G40">
            <v>29</v>
          </cell>
          <cell r="H40" t="str">
            <v>20+</v>
          </cell>
          <cell r="I40" t="str">
            <v>30,000&lt;40,000</v>
          </cell>
        </row>
        <row r="41">
          <cell r="A41" t="str">
            <v>M</v>
          </cell>
          <cell r="B41">
            <v>20422</v>
          </cell>
          <cell r="C41">
            <v>31138</v>
          </cell>
          <cell r="D41">
            <v>31116</v>
          </cell>
          <cell r="E41">
            <v>47</v>
          </cell>
          <cell r="F41" t="str">
            <v>45&lt;55</v>
          </cell>
          <cell r="G41">
            <v>18</v>
          </cell>
          <cell r="H41" t="str">
            <v>15&lt;20</v>
          </cell>
          <cell r="I41" t="str">
            <v>30,000&lt;40,000</v>
          </cell>
        </row>
        <row r="42">
          <cell r="A42" t="str">
            <v>M</v>
          </cell>
          <cell r="B42">
            <v>16813</v>
          </cell>
          <cell r="C42">
            <v>25356</v>
          </cell>
          <cell r="D42">
            <v>31116</v>
          </cell>
          <cell r="E42">
            <v>57</v>
          </cell>
          <cell r="F42" t="str">
            <v>55&lt;65</v>
          </cell>
          <cell r="G42">
            <v>33</v>
          </cell>
          <cell r="H42" t="str">
            <v>20+</v>
          </cell>
          <cell r="I42" t="str">
            <v>30,000&lt;40,000</v>
          </cell>
        </row>
        <row r="43">
          <cell r="A43" t="str">
            <v>M</v>
          </cell>
          <cell r="B43">
            <v>14566</v>
          </cell>
          <cell r="C43">
            <v>28303</v>
          </cell>
          <cell r="D43">
            <v>31116</v>
          </cell>
          <cell r="E43">
            <v>63</v>
          </cell>
          <cell r="F43" t="str">
            <v>55&lt;65</v>
          </cell>
          <cell r="G43">
            <v>25</v>
          </cell>
          <cell r="H43" t="str">
            <v>20+</v>
          </cell>
          <cell r="I43" t="str">
            <v>30,000&lt;40,000</v>
          </cell>
        </row>
        <row r="44">
          <cell r="A44" t="str">
            <v>M</v>
          </cell>
          <cell r="B44">
            <v>21529</v>
          </cell>
          <cell r="C44">
            <v>35296</v>
          </cell>
          <cell r="D44">
            <v>24876</v>
          </cell>
          <cell r="E44">
            <v>44</v>
          </cell>
          <cell r="F44" t="str">
            <v>35&lt;45</v>
          </cell>
          <cell r="G44">
            <v>6</v>
          </cell>
          <cell r="H44" t="str">
            <v>5&lt;10</v>
          </cell>
          <cell r="I44" t="str">
            <v>20,000&lt;30,000</v>
          </cell>
        </row>
        <row r="45">
          <cell r="A45" t="str">
            <v>M</v>
          </cell>
          <cell r="B45">
            <v>17658</v>
          </cell>
          <cell r="C45">
            <v>25937</v>
          </cell>
          <cell r="D45">
            <v>31116</v>
          </cell>
          <cell r="E45">
            <v>54</v>
          </cell>
          <cell r="F45" t="str">
            <v>45&lt;55</v>
          </cell>
          <cell r="G45">
            <v>32</v>
          </cell>
          <cell r="H45" t="str">
            <v>20+</v>
          </cell>
          <cell r="I45" t="str">
            <v>30,000&lt;40,000</v>
          </cell>
        </row>
        <row r="46">
          <cell r="A46" t="str">
            <v>F</v>
          </cell>
          <cell r="B46">
            <v>23131</v>
          </cell>
          <cell r="C46">
            <v>34820</v>
          </cell>
          <cell r="D46">
            <v>27996</v>
          </cell>
          <cell r="E46">
            <v>39</v>
          </cell>
          <cell r="F46" t="str">
            <v>35&lt;45</v>
          </cell>
          <cell r="G46">
            <v>7</v>
          </cell>
          <cell r="H46" t="str">
            <v>5&lt;10</v>
          </cell>
          <cell r="I46" t="str">
            <v>20,000&lt;30,000</v>
          </cell>
        </row>
        <row r="47">
          <cell r="A47" t="str">
            <v>F</v>
          </cell>
          <cell r="B47">
            <v>26067</v>
          </cell>
          <cell r="C47">
            <v>34561</v>
          </cell>
          <cell r="D47">
            <v>31116</v>
          </cell>
          <cell r="E47">
            <v>31</v>
          </cell>
          <cell r="F47" t="str">
            <v>25&lt;35</v>
          </cell>
          <cell r="G47">
            <v>8</v>
          </cell>
          <cell r="H47" t="str">
            <v>5&lt;10</v>
          </cell>
          <cell r="I47" t="str">
            <v>30,000&lt;40,000</v>
          </cell>
        </row>
        <row r="48">
          <cell r="A48" t="str">
            <v>M</v>
          </cell>
          <cell r="B48">
            <v>25816</v>
          </cell>
          <cell r="C48">
            <v>33696</v>
          </cell>
          <cell r="D48">
            <v>31116</v>
          </cell>
          <cell r="E48">
            <v>32</v>
          </cell>
          <cell r="F48" t="str">
            <v>25&lt;35</v>
          </cell>
          <cell r="G48">
            <v>11</v>
          </cell>
          <cell r="H48" t="str">
            <v>10&lt;15</v>
          </cell>
          <cell r="I48" t="str">
            <v>30,000&lt;40,000</v>
          </cell>
        </row>
        <row r="49">
          <cell r="A49" t="str">
            <v>M</v>
          </cell>
          <cell r="B49">
            <v>19920</v>
          </cell>
          <cell r="C49">
            <v>35556</v>
          </cell>
          <cell r="D49">
            <v>21777</v>
          </cell>
          <cell r="E49">
            <v>48</v>
          </cell>
          <cell r="F49" t="str">
            <v>45&lt;55</v>
          </cell>
          <cell r="G49">
            <v>5</v>
          </cell>
          <cell r="H49" t="str">
            <v>5&lt;10</v>
          </cell>
          <cell r="I49" t="str">
            <v>20,000&lt;30,000</v>
          </cell>
        </row>
        <row r="50">
          <cell r="A50" t="str">
            <v>M</v>
          </cell>
          <cell r="B50">
            <v>15532</v>
          </cell>
          <cell r="C50">
            <v>28345</v>
          </cell>
          <cell r="D50">
            <v>31116</v>
          </cell>
          <cell r="E50">
            <v>60</v>
          </cell>
          <cell r="F50" t="str">
            <v>55&lt;65</v>
          </cell>
          <cell r="G50">
            <v>25</v>
          </cell>
          <cell r="H50" t="str">
            <v>20+</v>
          </cell>
          <cell r="I50" t="str">
            <v>30,000&lt;40,000</v>
          </cell>
        </row>
        <row r="51">
          <cell r="A51" t="str">
            <v>M</v>
          </cell>
          <cell r="B51">
            <v>18688</v>
          </cell>
          <cell r="C51">
            <v>26596</v>
          </cell>
          <cell r="D51">
            <v>31116</v>
          </cell>
          <cell r="E51">
            <v>52</v>
          </cell>
          <cell r="F51" t="str">
            <v>45&lt;55</v>
          </cell>
          <cell r="G51">
            <v>30</v>
          </cell>
          <cell r="H51" t="str">
            <v>20+</v>
          </cell>
          <cell r="I51" t="str">
            <v>30,000&lt;40,000</v>
          </cell>
        </row>
        <row r="52">
          <cell r="A52" t="str">
            <v>M</v>
          </cell>
          <cell r="B52">
            <v>14692</v>
          </cell>
          <cell r="C52">
            <v>31433</v>
          </cell>
          <cell r="D52">
            <v>31116</v>
          </cell>
          <cell r="E52">
            <v>63</v>
          </cell>
          <cell r="F52" t="str">
            <v>55&lt;65</v>
          </cell>
          <cell r="G52">
            <v>17</v>
          </cell>
          <cell r="H52" t="str">
            <v>15&lt;20</v>
          </cell>
          <cell r="I52" t="str">
            <v>30,000&lt;40,000</v>
          </cell>
        </row>
        <row r="53">
          <cell r="A53" t="str">
            <v>F</v>
          </cell>
          <cell r="B53">
            <v>21598</v>
          </cell>
          <cell r="C53">
            <v>35556</v>
          </cell>
          <cell r="D53">
            <v>21777</v>
          </cell>
          <cell r="E53">
            <v>44</v>
          </cell>
          <cell r="F53" t="str">
            <v>35&lt;45</v>
          </cell>
          <cell r="G53">
            <v>5</v>
          </cell>
          <cell r="H53" t="str">
            <v>5&lt;10</v>
          </cell>
          <cell r="I53" t="str">
            <v>20,000&lt;30,000</v>
          </cell>
        </row>
        <row r="54">
          <cell r="A54" t="str">
            <v>F</v>
          </cell>
          <cell r="B54">
            <v>20060</v>
          </cell>
          <cell r="C54">
            <v>29319</v>
          </cell>
          <cell r="D54">
            <v>31116</v>
          </cell>
          <cell r="E54">
            <v>48</v>
          </cell>
          <cell r="F54" t="str">
            <v>45&lt;55</v>
          </cell>
          <cell r="G54">
            <v>23</v>
          </cell>
          <cell r="H54" t="str">
            <v>20+</v>
          </cell>
          <cell r="I54" t="str">
            <v>30,000&lt;40,000</v>
          </cell>
        </row>
        <row r="55">
          <cell r="A55" t="str">
            <v>F</v>
          </cell>
          <cell r="B55">
            <v>20434</v>
          </cell>
          <cell r="C55">
            <v>29319</v>
          </cell>
          <cell r="D55">
            <v>31116</v>
          </cell>
          <cell r="E55">
            <v>47</v>
          </cell>
          <cell r="F55" t="str">
            <v>45&lt;55</v>
          </cell>
          <cell r="G55">
            <v>23</v>
          </cell>
          <cell r="H55" t="str">
            <v>20+</v>
          </cell>
          <cell r="I55" t="str">
            <v>30,000&lt;40,000</v>
          </cell>
        </row>
        <row r="56">
          <cell r="A56" t="str">
            <v>F</v>
          </cell>
          <cell r="B56">
            <v>16041</v>
          </cell>
          <cell r="C56">
            <v>29297</v>
          </cell>
          <cell r="D56">
            <v>31116</v>
          </cell>
          <cell r="E56">
            <v>59</v>
          </cell>
          <cell r="F56" t="str">
            <v>55&lt;65</v>
          </cell>
          <cell r="G56">
            <v>23</v>
          </cell>
          <cell r="H56" t="str">
            <v>20+</v>
          </cell>
          <cell r="I56" t="str">
            <v>30,000&lt;40,000</v>
          </cell>
        </row>
        <row r="57">
          <cell r="A57" t="str">
            <v>F</v>
          </cell>
          <cell r="B57">
            <v>20682</v>
          </cell>
          <cell r="C57">
            <v>30991</v>
          </cell>
          <cell r="D57">
            <v>31116</v>
          </cell>
          <cell r="E57">
            <v>46</v>
          </cell>
          <cell r="F57" t="str">
            <v>45&lt;55</v>
          </cell>
          <cell r="G57">
            <v>18</v>
          </cell>
          <cell r="H57" t="str">
            <v>15&lt;20</v>
          </cell>
          <cell r="I57" t="str">
            <v>30,000&lt;40,000</v>
          </cell>
        </row>
        <row r="58">
          <cell r="A58" t="str">
            <v>F</v>
          </cell>
          <cell r="B58">
            <v>19626</v>
          </cell>
          <cell r="C58">
            <v>32761</v>
          </cell>
          <cell r="D58">
            <v>31116</v>
          </cell>
          <cell r="E58">
            <v>49</v>
          </cell>
          <cell r="F58" t="str">
            <v>45&lt;55</v>
          </cell>
          <cell r="G58">
            <v>13</v>
          </cell>
          <cell r="H58" t="str">
            <v>10&lt;15</v>
          </cell>
          <cell r="I58" t="str">
            <v>30,000&lt;40,000</v>
          </cell>
        </row>
        <row r="59">
          <cell r="A59" t="str">
            <v>M</v>
          </cell>
          <cell r="B59">
            <v>14917</v>
          </cell>
          <cell r="C59">
            <v>23431</v>
          </cell>
          <cell r="D59">
            <v>31116</v>
          </cell>
          <cell r="E59">
            <v>62</v>
          </cell>
          <cell r="F59" t="str">
            <v>55&lt;65</v>
          </cell>
          <cell r="G59">
            <v>39</v>
          </cell>
          <cell r="H59" t="str">
            <v>20+</v>
          </cell>
          <cell r="I59" t="str">
            <v>30,000&lt;40,000</v>
          </cell>
        </row>
        <row r="60">
          <cell r="A60" t="str">
            <v>M</v>
          </cell>
          <cell r="B60">
            <v>24544</v>
          </cell>
          <cell r="C60">
            <v>33497</v>
          </cell>
          <cell r="D60">
            <v>31116</v>
          </cell>
          <cell r="E60">
            <v>36</v>
          </cell>
          <cell r="F60" t="str">
            <v>35&lt;45</v>
          </cell>
          <cell r="G60">
            <v>11</v>
          </cell>
          <cell r="H60" t="str">
            <v>10&lt;15</v>
          </cell>
          <cell r="I60" t="str">
            <v>30,000&lt;40,000</v>
          </cell>
        </row>
        <row r="61">
          <cell r="A61" t="str">
            <v>M</v>
          </cell>
          <cell r="B61">
            <v>16470</v>
          </cell>
          <cell r="C61">
            <v>28613</v>
          </cell>
          <cell r="D61">
            <v>31116</v>
          </cell>
          <cell r="E61">
            <v>58</v>
          </cell>
          <cell r="F61" t="str">
            <v>55&lt;65</v>
          </cell>
          <cell r="G61">
            <v>24</v>
          </cell>
          <cell r="H61" t="str">
            <v>20+</v>
          </cell>
          <cell r="I61" t="str">
            <v>30,000&lt;40,000</v>
          </cell>
        </row>
        <row r="62">
          <cell r="A62" t="str">
            <v>M</v>
          </cell>
          <cell r="B62">
            <v>18226</v>
          </cell>
          <cell r="C62">
            <v>29444</v>
          </cell>
          <cell r="D62">
            <v>31116</v>
          </cell>
          <cell r="E62">
            <v>53</v>
          </cell>
          <cell r="F62" t="str">
            <v>45&lt;55</v>
          </cell>
          <cell r="G62">
            <v>22</v>
          </cell>
          <cell r="H62" t="str">
            <v>20+</v>
          </cell>
          <cell r="I62" t="str">
            <v>30,000&lt;40,000</v>
          </cell>
        </row>
        <row r="63">
          <cell r="A63" t="str">
            <v>F</v>
          </cell>
          <cell r="B63">
            <v>27241</v>
          </cell>
          <cell r="C63">
            <v>34827</v>
          </cell>
          <cell r="D63">
            <v>27996</v>
          </cell>
          <cell r="E63">
            <v>28</v>
          </cell>
          <cell r="F63" t="str">
            <v>25&lt;35</v>
          </cell>
          <cell r="G63">
            <v>7</v>
          </cell>
          <cell r="H63" t="str">
            <v>5&lt;10</v>
          </cell>
          <cell r="I63" t="str">
            <v>20,000&lt;30,000</v>
          </cell>
        </row>
        <row r="64">
          <cell r="A64" t="str">
            <v>M</v>
          </cell>
          <cell r="B64">
            <v>16287</v>
          </cell>
          <cell r="C64">
            <v>24931</v>
          </cell>
          <cell r="D64">
            <v>31116</v>
          </cell>
          <cell r="E64">
            <v>58</v>
          </cell>
          <cell r="F64" t="str">
            <v>55&lt;65</v>
          </cell>
          <cell r="G64">
            <v>35</v>
          </cell>
          <cell r="H64" t="str">
            <v>20+</v>
          </cell>
          <cell r="I64" t="str">
            <v>30,000&lt;40,000</v>
          </cell>
        </row>
        <row r="65">
          <cell r="A65" t="str">
            <v>F</v>
          </cell>
          <cell r="B65">
            <v>24086</v>
          </cell>
          <cell r="C65">
            <v>36122</v>
          </cell>
          <cell r="D65">
            <v>18657.599999999999</v>
          </cell>
          <cell r="E65">
            <v>37</v>
          </cell>
          <cell r="F65" t="str">
            <v>35&lt;45</v>
          </cell>
          <cell r="G65">
            <v>4</v>
          </cell>
          <cell r="H65" t="str">
            <v>1&lt;5</v>
          </cell>
          <cell r="I65" t="str">
            <v>0&lt;20,000</v>
          </cell>
        </row>
        <row r="66">
          <cell r="A66" t="str">
            <v>M</v>
          </cell>
          <cell r="B66">
            <v>17707</v>
          </cell>
          <cell r="C66">
            <v>27337</v>
          </cell>
          <cell r="D66">
            <v>31116</v>
          </cell>
          <cell r="E66">
            <v>54</v>
          </cell>
          <cell r="F66" t="str">
            <v>45&lt;55</v>
          </cell>
          <cell r="G66">
            <v>28</v>
          </cell>
          <cell r="H66" t="str">
            <v>20+</v>
          </cell>
          <cell r="I66" t="str">
            <v>30,000&lt;40,000</v>
          </cell>
        </row>
        <row r="67">
          <cell r="A67" t="str">
            <v>M</v>
          </cell>
          <cell r="B67">
            <v>17401</v>
          </cell>
          <cell r="C67">
            <v>25258</v>
          </cell>
          <cell r="D67">
            <v>31116</v>
          </cell>
          <cell r="E67">
            <v>55</v>
          </cell>
          <cell r="F67" t="str">
            <v>55&lt;65</v>
          </cell>
          <cell r="G67">
            <v>34</v>
          </cell>
          <cell r="H67" t="str">
            <v>20+</v>
          </cell>
          <cell r="I67" t="str">
            <v>30,000&lt;40,000</v>
          </cell>
        </row>
        <row r="68">
          <cell r="A68" t="str">
            <v>F</v>
          </cell>
          <cell r="B68">
            <v>16834</v>
          </cell>
          <cell r="C68">
            <v>28513</v>
          </cell>
          <cell r="D68">
            <v>31116</v>
          </cell>
          <cell r="E68">
            <v>57</v>
          </cell>
          <cell r="F68" t="str">
            <v>55&lt;65</v>
          </cell>
          <cell r="G68">
            <v>25</v>
          </cell>
          <cell r="H68" t="str">
            <v>20+</v>
          </cell>
          <cell r="I68" t="str">
            <v>30,000&lt;40,000</v>
          </cell>
        </row>
        <row r="69">
          <cell r="A69" t="str">
            <v>F</v>
          </cell>
          <cell r="B69">
            <v>20278</v>
          </cell>
          <cell r="C69">
            <v>29087</v>
          </cell>
          <cell r="D69">
            <v>31116</v>
          </cell>
          <cell r="E69">
            <v>47</v>
          </cell>
          <cell r="F69" t="str">
            <v>45&lt;55</v>
          </cell>
          <cell r="G69">
            <v>23</v>
          </cell>
          <cell r="H69" t="str">
            <v>20+</v>
          </cell>
          <cell r="I69" t="str">
            <v>30,000&lt;40,000</v>
          </cell>
        </row>
        <row r="70">
          <cell r="A70" t="str">
            <v>F</v>
          </cell>
          <cell r="B70">
            <v>13347</v>
          </cell>
          <cell r="C70">
            <v>29745</v>
          </cell>
          <cell r="D70">
            <v>31116</v>
          </cell>
          <cell r="E70">
            <v>66</v>
          </cell>
          <cell r="F70" t="str">
            <v>65+</v>
          </cell>
          <cell r="G70">
            <v>21</v>
          </cell>
          <cell r="H70" t="str">
            <v>20+</v>
          </cell>
          <cell r="I70" t="str">
            <v>30,000&lt;40,000</v>
          </cell>
        </row>
        <row r="71">
          <cell r="A71" t="str">
            <v>M</v>
          </cell>
          <cell r="B71">
            <v>21885</v>
          </cell>
          <cell r="C71">
            <v>31572</v>
          </cell>
          <cell r="D71">
            <v>31116</v>
          </cell>
          <cell r="E71">
            <v>43</v>
          </cell>
          <cell r="F71" t="str">
            <v>35&lt;45</v>
          </cell>
          <cell r="G71">
            <v>16</v>
          </cell>
          <cell r="H71" t="str">
            <v>15&lt;20</v>
          </cell>
          <cell r="I71" t="str">
            <v>30,000&lt;40,000</v>
          </cell>
        </row>
        <row r="72">
          <cell r="A72" t="str">
            <v>F</v>
          </cell>
          <cell r="B72">
            <v>16516</v>
          </cell>
          <cell r="C72">
            <v>31264</v>
          </cell>
          <cell r="D72">
            <v>31116</v>
          </cell>
          <cell r="E72">
            <v>58</v>
          </cell>
          <cell r="F72" t="str">
            <v>55&lt;65</v>
          </cell>
          <cell r="G72">
            <v>17</v>
          </cell>
          <cell r="H72" t="str">
            <v>15&lt;20</v>
          </cell>
          <cell r="I72" t="str">
            <v>30,000&lt;40,000</v>
          </cell>
        </row>
        <row r="73">
          <cell r="A73" t="str">
            <v>M</v>
          </cell>
          <cell r="B73">
            <v>18212</v>
          </cell>
          <cell r="C73">
            <v>26000</v>
          </cell>
          <cell r="D73">
            <v>31116</v>
          </cell>
          <cell r="E73">
            <v>53</v>
          </cell>
          <cell r="F73" t="str">
            <v>45&lt;55</v>
          </cell>
          <cell r="G73">
            <v>32</v>
          </cell>
          <cell r="H73" t="str">
            <v>20+</v>
          </cell>
          <cell r="I73" t="str">
            <v>30,000&lt;40,000</v>
          </cell>
        </row>
        <row r="74">
          <cell r="A74" t="str">
            <v>M</v>
          </cell>
          <cell r="B74">
            <v>16765</v>
          </cell>
          <cell r="C74">
            <v>27960</v>
          </cell>
          <cell r="D74">
            <v>31116</v>
          </cell>
          <cell r="E74">
            <v>57</v>
          </cell>
          <cell r="F74" t="str">
            <v>55&lt;65</v>
          </cell>
          <cell r="G74">
            <v>26</v>
          </cell>
          <cell r="H74" t="str">
            <v>20+</v>
          </cell>
          <cell r="I74" t="str">
            <v>30,000&lt;40,000</v>
          </cell>
        </row>
        <row r="75">
          <cell r="A75" t="str">
            <v>M</v>
          </cell>
          <cell r="B75">
            <v>17556</v>
          </cell>
          <cell r="C75">
            <v>36108</v>
          </cell>
          <cell r="D75">
            <v>18657.599999999999</v>
          </cell>
          <cell r="E75">
            <v>55</v>
          </cell>
          <cell r="F75" t="str">
            <v>55&lt;65</v>
          </cell>
          <cell r="G75">
            <v>4</v>
          </cell>
          <cell r="H75" t="str">
            <v>1&lt;5</v>
          </cell>
          <cell r="I75" t="str">
            <v>0&lt;20,000</v>
          </cell>
        </row>
        <row r="76">
          <cell r="A76" t="str">
            <v>M</v>
          </cell>
          <cell r="B76">
            <v>18990</v>
          </cell>
          <cell r="C76">
            <v>28912</v>
          </cell>
          <cell r="D76">
            <v>31116</v>
          </cell>
          <cell r="E76">
            <v>51</v>
          </cell>
          <cell r="F76" t="str">
            <v>45&lt;55</v>
          </cell>
          <cell r="G76">
            <v>24</v>
          </cell>
          <cell r="H76" t="str">
            <v>20+</v>
          </cell>
          <cell r="I76" t="str">
            <v>30,000&lt;40,000</v>
          </cell>
        </row>
        <row r="77">
          <cell r="A77" t="str">
            <v>M</v>
          </cell>
          <cell r="B77">
            <v>15157</v>
          </cell>
          <cell r="C77">
            <v>24649</v>
          </cell>
          <cell r="D77">
            <v>31116</v>
          </cell>
          <cell r="E77">
            <v>61</v>
          </cell>
          <cell r="F77" t="str">
            <v>55&lt;65</v>
          </cell>
          <cell r="G77">
            <v>35</v>
          </cell>
          <cell r="H77" t="str">
            <v>20+</v>
          </cell>
          <cell r="I77" t="str">
            <v>30,000&lt;40,000</v>
          </cell>
        </row>
        <row r="78">
          <cell r="A78" t="str">
            <v>M</v>
          </cell>
          <cell r="B78">
            <v>15511</v>
          </cell>
          <cell r="C78">
            <v>33819</v>
          </cell>
          <cell r="D78">
            <v>21777</v>
          </cell>
          <cell r="E78">
            <v>60</v>
          </cell>
          <cell r="F78" t="str">
            <v>55&lt;65</v>
          </cell>
          <cell r="G78">
            <v>10</v>
          </cell>
          <cell r="H78" t="str">
            <v>10&lt;15</v>
          </cell>
          <cell r="I78" t="str">
            <v>20,000&lt;30,000</v>
          </cell>
        </row>
        <row r="79">
          <cell r="A79" t="str">
            <v>M</v>
          </cell>
          <cell r="B79">
            <v>16333</v>
          </cell>
          <cell r="C79">
            <v>35695</v>
          </cell>
          <cell r="D79">
            <v>21777</v>
          </cell>
          <cell r="E79">
            <v>58</v>
          </cell>
          <cell r="F79" t="str">
            <v>55&lt;65</v>
          </cell>
          <cell r="G79">
            <v>5</v>
          </cell>
          <cell r="H79" t="str">
            <v>5&lt;10</v>
          </cell>
          <cell r="I79" t="str">
            <v>20,000&lt;30,000</v>
          </cell>
        </row>
        <row r="80">
          <cell r="A80" t="str">
            <v>M</v>
          </cell>
          <cell r="B80">
            <v>18208</v>
          </cell>
          <cell r="C80">
            <v>33371</v>
          </cell>
          <cell r="D80">
            <v>27726</v>
          </cell>
          <cell r="E80">
            <v>53</v>
          </cell>
          <cell r="F80" t="str">
            <v>45&lt;55</v>
          </cell>
          <cell r="G80">
            <v>11</v>
          </cell>
          <cell r="H80" t="str">
            <v>10&lt;15</v>
          </cell>
          <cell r="I80" t="str">
            <v>20,000&lt;30,000</v>
          </cell>
        </row>
        <row r="81">
          <cell r="A81" t="str">
            <v>M</v>
          </cell>
          <cell r="B81">
            <v>17359</v>
          </cell>
          <cell r="C81">
            <v>26630</v>
          </cell>
          <cell r="D81">
            <v>31116</v>
          </cell>
          <cell r="E81">
            <v>55</v>
          </cell>
          <cell r="F81" t="str">
            <v>55&lt;65</v>
          </cell>
          <cell r="G81">
            <v>30</v>
          </cell>
          <cell r="H81" t="str">
            <v>20+</v>
          </cell>
          <cell r="I81" t="str">
            <v>30,000&lt;40,000</v>
          </cell>
        </row>
        <row r="82">
          <cell r="A82" t="str">
            <v>M</v>
          </cell>
          <cell r="B82">
            <v>15304</v>
          </cell>
          <cell r="C82">
            <v>24908</v>
          </cell>
          <cell r="D82">
            <v>31116</v>
          </cell>
          <cell r="E82">
            <v>61</v>
          </cell>
          <cell r="F82" t="str">
            <v>55&lt;65</v>
          </cell>
          <cell r="G82">
            <v>35</v>
          </cell>
          <cell r="H82" t="str">
            <v>20+</v>
          </cell>
          <cell r="I82" t="str">
            <v>30,000&lt;40,000</v>
          </cell>
        </row>
        <row r="83">
          <cell r="A83" t="str">
            <v>M</v>
          </cell>
          <cell r="B83">
            <v>16912</v>
          </cell>
          <cell r="C83">
            <v>28835</v>
          </cell>
          <cell r="D83">
            <v>31116</v>
          </cell>
          <cell r="E83">
            <v>57</v>
          </cell>
          <cell r="F83" t="str">
            <v>55&lt;65</v>
          </cell>
          <cell r="G83">
            <v>24</v>
          </cell>
          <cell r="H83" t="str">
            <v>20+</v>
          </cell>
          <cell r="I83" t="str">
            <v>30,000&lt;40,000</v>
          </cell>
        </row>
        <row r="84">
          <cell r="A84" t="str">
            <v>M</v>
          </cell>
          <cell r="B84">
            <v>18499</v>
          </cell>
          <cell r="C84">
            <v>30781</v>
          </cell>
          <cell r="D84">
            <v>31116</v>
          </cell>
          <cell r="E84">
            <v>52</v>
          </cell>
          <cell r="F84" t="str">
            <v>45&lt;55</v>
          </cell>
          <cell r="G84">
            <v>19</v>
          </cell>
          <cell r="H84" t="str">
            <v>15&lt;20</v>
          </cell>
          <cell r="I84" t="str">
            <v>30,000&lt;40,000</v>
          </cell>
        </row>
        <row r="85">
          <cell r="A85" t="str">
            <v>M</v>
          </cell>
          <cell r="B85">
            <v>18499</v>
          </cell>
          <cell r="C85">
            <v>30781</v>
          </cell>
          <cell r="D85">
            <v>31116</v>
          </cell>
          <cell r="E85">
            <v>52</v>
          </cell>
          <cell r="F85" t="str">
            <v>45&lt;55</v>
          </cell>
          <cell r="G85">
            <v>19</v>
          </cell>
          <cell r="H85" t="str">
            <v>15&lt;20</v>
          </cell>
          <cell r="I85" t="str">
            <v>30,000&lt;40,000</v>
          </cell>
        </row>
        <row r="86">
          <cell r="A86" t="str">
            <v>M</v>
          </cell>
          <cell r="B86">
            <v>14178</v>
          </cell>
          <cell r="C86">
            <v>26407</v>
          </cell>
          <cell r="D86">
            <v>31116</v>
          </cell>
          <cell r="E86">
            <v>64</v>
          </cell>
          <cell r="F86" t="str">
            <v>55&lt;65</v>
          </cell>
          <cell r="G86">
            <v>31</v>
          </cell>
          <cell r="H86" t="str">
            <v>20+</v>
          </cell>
          <cell r="I86" t="str">
            <v>30,000&lt;40,000</v>
          </cell>
        </row>
        <row r="87">
          <cell r="A87" t="str">
            <v>M</v>
          </cell>
          <cell r="B87">
            <v>19029</v>
          </cell>
          <cell r="C87">
            <v>36108</v>
          </cell>
          <cell r="D87">
            <v>18657.599999999999</v>
          </cell>
          <cell r="E87">
            <v>51</v>
          </cell>
          <cell r="F87" t="str">
            <v>45&lt;55</v>
          </cell>
          <cell r="G87">
            <v>4</v>
          </cell>
          <cell r="H87" t="str">
            <v>1&lt;5</v>
          </cell>
          <cell r="I87" t="str">
            <v>0&lt;20,000</v>
          </cell>
        </row>
        <row r="88">
          <cell r="A88" t="str">
            <v>M</v>
          </cell>
          <cell r="B88">
            <v>17122</v>
          </cell>
          <cell r="C88">
            <v>25958</v>
          </cell>
          <cell r="D88">
            <v>31116</v>
          </cell>
          <cell r="E88">
            <v>56</v>
          </cell>
          <cell r="F88" t="str">
            <v>55&lt;65</v>
          </cell>
          <cell r="G88">
            <v>32</v>
          </cell>
          <cell r="H88" t="str">
            <v>20+</v>
          </cell>
          <cell r="I88" t="str">
            <v>30,000&lt;40,000</v>
          </cell>
        </row>
        <row r="89">
          <cell r="A89" t="str">
            <v>M</v>
          </cell>
          <cell r="B89">
            <v>21825</v>
          </cell>
          <cell r="C89">
            <v>32062</v>
          </cell>
          <cell r="D89">
            <v>31116</v>
          </cell>
          <cell r="E89">
            <v>43</v>
          </cell>
          <cell r="F89" t="str">
            <v>35&lt;45</v>
          </cell>
          <cell r="G89">
            <v>15</v>
          </cell>
          <cell r="H89" t="str">
            <v>15&lt;20</v>
          </cell>
          <cell r="I89" t="str">
            <v>30,000&lt;40,000</v>
          </cell>
        </row>
        <row r="90">
          <cell r="A90" t="str">
            <v>F</v>
          </cell>
          <cell r="B90">
            <v>18597</v>
          </cell>
          <cell r="C90">
            <v>35577</v>
          </cell>
          <cell r="D90">
            <v>21777</v>
          </cell>
          <cell r="E90">
            <v>52</v>
          </cell>
          <cell r="F90" t="str">
            <v>45&lt;55</v>
          </cell>
          <cell r="G90">
            <v>5</v>
          </cell>
          <cell r="H90" t="str">
            <v>5&lt;10</v>
          </cell>
          <cell r="I90" t="str">
            <v>20,000&lt;30,000</v>
          </cell>
        </row>
        <row r="91">
          <cell r="A91" t="str">
            <v>M</v>
          </cell>
          <cell r="B91">
            <v>18972</v>
          </cell>
          <cell r="C91">
            <v>29745</v>
          </cell>
          <cell r="D91">
            <v>31116</v>
          </cell>
          <cell r="E91">
            <v>51</v>
          </cell>
          <cell r="F91" t="str">
            <v>45&lt;55</v>
          </cell>
          <cell r="G91">
            <v>21</v>
          </cell>
          <cell r="H91" t="str">
            <v>20+</v>
          </cell>
          <cell r="I91" t="str">
            <v>30,000&lt;40,000</v>
          </cell>
        </row>
        <row r="92">
          <cell r="A92" t="str">
            <v>M</v>
          </cell>
          <cell r="B92">
            <v>17086</v>
          </cell>
          <cell r="C92">
            <v>27505</v>
          </cell>
          <cell r="D92">
            <v>31116</v>
          </cell>
          <cell r="E92">
            <v>56</v>
          </cell>
          <cell r="F92" t="str">
            <v>55&lt;65</v>
          </cell>
          <cell r="G92">
            <v>28</v>
          </cell>
          <cell r="H92" t="str">
            <v>20+</v>
          </cell>
          <cell r="I92" t="str">
            <v>30,000&lt;40,000</v>
          </cell>
        </row>
        <row r="93">
          <cell r="A93" t="str">
            <v>M</v>
          </cell>
          <cell r="B93">
            <v>20428</v>
          </cell>
          <cell r="C93">
            <v>33777</v>
          </cell>
          <cell r="D93">
            <v>31116</v>
          </cell>
          <cell r="E93">
            <v>47</v>
          </cell>
          <cell r="F93" t="str">
            <v>45&lt;55</v>
          </cell>
          <cell r="G93">
            <v>10</v>
          </cell>
          <cell r="H93" t="str">
            <v>10&lt;15</v>
          </cell>
          <cell r="I93" t="str">
            <v>30,000&lt;40,000</v>
          </cell>
        </row>
        <row r="94">
          <cell r="A94" t="str">
            <v>M</v>
          </cell>
          <cell r="B94">
            <v>17215</v>
          </cell>
          <cell r="C94">
            <v>26518</v>
          </cell>
          <cell r="D94">
            <v>31116</v>
          </cell>
          <cell r="E94">
            <v>56</v>
          </cell>
          <cell r="F94" t="str">
            <v>55&lt;65</v>
          </cell>
          <cell r="G94">
            <v>30</v>
          </cell>
          <cell r="H94" t="str">
            <v>20+</v>
          </cell>
          <cell r="I94" t="str">
            <v>30,000&lt;40,000</v>
          </cell>
        </row>
        <row r="95">
          <cell r="A95" t="str">
            <v>F</v>
          </cell>
          <cell r="B95">
            <v>23334</v>
          </cell>
          <cell r="C95">
            <v>36073</v>
          </cell>
          <cell r="D95">
            <v>20217.599999999999</v>
          </cell>
          <cell r="E95">
            <v>39</v>
          </cell>
          <cell r="F95" t="str">
            <v>35&lt;45</v>
          </cell>
          <cell r="G95">
            <v>4</v>
          </cell>
          <cell r="H95" t="str">
            <v>1&lt;5</v>
          </cell>
          <cell r="I95" t="str">
            <v>20,000&lt;30,000</v>
          </cell>
        </row>
        <row r="96">
          <cell r="A96" t="str">
            <v>M</v>
          </cell>
          <cell r="B96">
            <v>17061</v>
          </cell>
          <cell r="C96">
            <v>26414</v>
          </cell>
          <cell r="D96">
            <v>31116</v>
          </cell>
          <cell r="E96">
            <v>56</v>
          </cell>
          <cell r="F96" t="str">
            <v>55&lt;65</v>
          </cell>
          <cell r="G96">
            <v>30</v>
          </cell>
          <cell r="H96" t="str">
            <v>20+</v>
          </cell>
          <cell r="I96" t="str">
            <v>30,000&lt;40,000</v>
          </cell>
        </row>
        <row r="97">
          <cell r="A97" t="str">
            <v>M</v>
          </cell>
          <cell r="B97">
            <v>18529</v>
          </cell>
          <cell r="C97">
            <v>26211</v>
          </cell>
          <cell r="D97">
            <v>31116</v>
          </cell>
          <cell r="E97">
            <v>52</v>
          </cell>
          <cell r="F97" t="str">
            <v>45&lt;55</v>
          </cell>
          <cell r="G97">
            <v>31</v>
          </cell>
          <cell r="H97" t="str">
            <v>20+</v>
          </cell>
          <cell r="I97" t="str">
            <v>30,000&lt;40,000</v>
          </cell>
        </row>
        <row r="98">
          <cell r="A98" t="str">
            <v>M</v>
          </cell>
          <cell r="B98">
            <v>17066</v>
          </cell>
          <cell r="C98">
            <v>25930</v>
          </cell>
          <cell r="D98">
            <v>31116</v>
          </cell>
          <cell r="E98">
            <v>56</v>
          </cell>
          <cell r="F98" t="str">
            <v>55&lt;65</v>
          </cell>
          <cell r="G98">
            <v>32</v>
          </cell>
          <cell r="H98" t="str">
            <v>20+</v>
          </cell>
          <cell r="I98" t="str">
            <v>30,000&lt;40,000</v>
          </cell>
        </row>
        <row r="99">
          <cell r="A99" t="str">
            <v>M</v>
          </cell>
          <cell r="B99">
            <v>17724</v>
          </cell>
          <cell r="C99">
            <v>27547</v>
          </cell>
          <cell r="D99">
            <v>31116</v>
          </cell>
          <cell r="E99">
            <v>54</v>
          </cell>
          <cell r="F99" t="str">
            <v>45&lt;55</v>
          </cell>
          <cell r="G99">
            <v>27</v>
          </cell>
          <cell r="H99" t="str">
            <v>20+</v>
          </cell>
          <cell r="I99" t="str">
            <v>30,000&lt;40,000</v>
          </cell>
        </row>
        <row r="100">
          <cell r="A100" t="str">
            <v>M</v>
          </cell>
          <cell r="B100">
            <v>15142</v>
          </cell>
          <cell r="C100">
            <v>25321</v>
          </cell>
          <cell r="D100">
            <v>31116</v>
          </cell>
          <cell r="E100">
            <v>61</v>
          </cell>
          <cell r="F100" t="str">
            <v>55&lt;65</v>
          </cell>
          <cell r="G100">
            <v>33</v>
          </cell>
          <cell r="H100" t="str">
            <v>20+</v>
          </cell>
          <cell r="I100" t="str">
            <v>30,000&lt;40,000</v>
          </cell>
        </row>
        <row r="101">
          <cell r="A101" t="str">
            <v>M</v>
          </cell>
          <cell r="B101">
            <v>17934</v>
          </cell>
          <cell r="C101">
            <v>27764</v>
          </cell>
          <cell r="D101">
            <v>31116</v>
          </cell>
          <cell r="E101">
            <v>54</v>
          </cell>
          <cell r="F101" t="str">
            <v>45&lt;55</v>
          </cell>
          <cell r="G101">
            <v>27</v>
          </cell>
          <cell r="H101" t="str">
            <v>20+</v>
          </cell>
          <cell r="I101" t="str">
            <v>30,000&lt;40,000</v>
          </cell>
        </row>
        <row r="102">
          <cell r="A102" t="str">
            <v>M</v>
          </cell>
          <cell r="B102">
            <v>15529</v>
          </cell>
          <cell r="C102">
            <v>34511</v>
          </cell>
          <cell r="D102">
            <v>31116</v>
          </cell>
          <cell r="E102">
            <v>60</v>
          </cell>
          <cell r="F102" t="str">
            <v>55&lt;65</v>
          </cell>
          <cell r="G102">
            <v>8</v>
          </cell>
          <cell r="H102" t="str">
            <v>5&lt;10</v>
          </cell>
          <cell r="I102" t="str">
            <v>30,000&lt;40,000</v>
          </cell>
        </row>
        <row r="103">
          <cell r="A103" t="str">
            <v>M</v>
          </cell>
          <cell r="B103">
            <v>18722</v>
          </cell>
          <cell r="C103">
            <v>26784</v>
          </cell>
          <cell r="D103">
            <v>31116</v>
          </cell>
          <cell r="E103">
            <v>52</v>
          </cell>
          <cell r="F103" t="str">
            <v>45&lt;55</v>
          </cell>
          <cell r="G103">
            <v>29</v>
          </cell>
          <cell r="H103" t="str">
            <v>20+</v>
          </cell>
          <cell r="I103" t="str">
            <v>30,000&lt;40,000</v>
          </cell>
        </row>
        <row r="104">
          <cell r="A104" t="str">
            <v>M</v>
          </cell>
          <cell r="B104">
            <v>19695</v>
          </cell>
          <cell r="C104">
            <v>29059</v>
          </cell>
          <cell r="D104">
            <v>31116</v>
          </cell>
          <cell r="E104">
            <v>49</v>
          </cell>
          <cell r="F104" t="str">
            <v>45&lt;55</v>
          </cell>
          <cell r="G104">
            <v>23</v>
          </cell>
          <cell r="H104" t="str">
            <v>20+</v>
          </cell>
          <cell r="I104" t="str">
            <v>30,000&lt;40,000</v>
          </cell>
        </row>
        <row r="105">
          <cell r="A105" t="str">
            <v>F</v>
          </cell>
          <cell r="B105">
            <v>17814</v>
          </cell>
          <cell r="C105">
            <v>28303</v>
          </cell>
          <cell r="D105">
            <v>31116</v>
          </cell>
          <cell r="E105">
            <v>54</v>
          </cell>
          <cell r="F105" t="str">
            <v>45&lt;55</v>
          </cell>
          <cell r="G105">
            <v>25</v>
          </cell>
          <cell r="H105" t="str">
            <v>20+</v>
          </cell>
          <cell r="I105" t="str">
            <v>30,000&lt;40,000</v>
          </cell>
        </row>
        <row r="106">
          <cell r="A106" t="str">
            <v>M</v>
          </cell>
          <cell r="B106">
            <v>15678</v>
          </cell>
          <cell r="C106">
            <v>26238</v>
          </cell>
          <cell r="D106">
            <v>31116</v>
          </cell>
          <cell r="E106">
            <v>60</v>
          </cell>
          <cell r="F106" t="str">
            <v>55&lt;65</v>
          </cell>
          <cell r="G106">
            <v>31</v>
          </cell>
          <cell r="H106" t="str">
            <v>20+</v>
          </cell>
          <cell r="I106" t="str">
            <v>30,000&lt;40,000</v>
          </cell>
        </row>
        <row r="107">
          <cell r="A107" t="str">
            <v>F</v>
          </cell>
          <cell r="B107">
            <v>22682</v>
          </cell>
          <cell r="C107">
            <v>33574</v>
          </cell>
          <cell r="D107">
            <v>31116</v>
          </cell>
          <cell r="E107">
            <v>41</v>
          </cell>
          <cell r="F107" t="str">
            <v>35&lt;45</v>
          </cell>
          <cell r="G107">
            <v>11</v>
          </cell>
          <cell r="H107" t="str">
            <v>10&lt;15</v>
          </cell>
          <cell r="I107" t="str">
            <v>30,000&lt;40,000</v>
          </cell>
        </row>
        <row r="108">
          <cell r="A108" t="str">
            <v>F</v>
          </cell>
          <cell r="B108">
            <v>19363</v>
          </cell>
          <cell r="C108">
            <v>29479</v>
          </cell>
          <cell r="D108">
            <v>31116</v>
          </cell>
          <cell r="E108">
            <v>50</v>
          </cell>
          <cell r="F108" t="str">
            <v>45&lt;55</v>
          </cell>
          <cell r="G108">
            <v>22</v>
          </cell>
          <cell r="H108" t="str">
            <v>20+</v>
          </cell>
          <cell r="I108" t="str">
            <v>30,000&lt;40,000</v>
          </cell>
        </row>
        <row r="109">
          <cell r="A109" t="str">
            <v>M</v>
          </cell>
          <cell r="B109">
            <v>19213</v>
          </cell>
          <cell r="C109">
            <v>34918</v>
          </cell>
          <cell r="D109">
            <v>27996</v>
          </cell>
          <cell r="E109">
            <v>50</v>
          </cell>
          <cell r="F109" t="str">
            <v>45&lt;55</v>
          </cell>
          <cell r="G109">
            <v>7</v>
          </cell>
          <cell r="H109" t="str">
            <v>5&lt;10</v>
          </cell>
          <cell r="I109" t="str">
            <v>20,000&lt;30,000</v>
          </cell>
        </row>
        <row r="110">
          <cell r="A110" t="str">
            <v>M</v>
          </cell>
          <cell r="B110">
            <v>14333</v>
          </cell>
          <cell r="C110">
            <v>27626</v>
          </cell>
          <cell r="D110">
            <v>31116</v>
          </cell>
          <cell r="E110">
            <v>64</v>
          </cell>
          <cell r="F110" t="str">
            <v>55&lt;65</v>
          </cell>
          <cell r="G110">
            <v>27</v>
          </cell>
          <cell r="H110" t="str">
            <v>20+</v>
          </cell>
          <cell r="I110" t="str">
            <v>30,000&lt;40,000</v>
          </cell>
        </row>
        <row r="111">
          <cell r="A111" t="str">
            <v>M</v>
          </cell>
          <cell r="B111">
            <v>18884</v>
          </cell>
          <cell r="C111">
            <v>26784</v>
          </cell>
          <cell r="D111">
            <v>31116</v>
          </cell>
          <cell r="E111">
            <v>51</v>
          </cell>
          <cell r="F111" t="str">
            <v>45&lt;55</v>
          </cell>
          <cell r="G111">
            <v>29</v>
          </cell>
          <cell r="H111" t="str">
            <v>20+</v>
          </cell>
          <cell r="I111" t="str">
            <v>30,000&lt;40,000</v>
          </cell>
        </row>
        <row r="112">
          <cell r="A112" t="str">
            <v>M</v>
          </cell>
          <cell r="B112">
            <v>17569</v>
          </cell>
          <cell r="C112">
            <v>27197</v>
          </cell>
          <cell r="D112">
            <v>31116</v>
          </cell>
          <cell r="E112">
            <v>55</v>
          </cell>
          <cell r="F112" t="str">
            <v>55&lt;65</v>
          </cell>
          <cell r="G112">
            <v>28</v>
          </cell>
          <cell r="H112" t="str">
            <v>20+</v>
          </cell>
          <cell r="I112" t="str">
            <v>30,000&lt;40,000</v>
          </cell>
        </row>
        <row r="113">
          <cell r="A113" t="str">
            <v>M</v>
          </cell>
          <cell r="B113">
            <v>17748</v>
          </cell>
          <cell r="C113">
            <v>30704</v>
          </cell>
          <cell r="D113">
            <v>31116</v>
          </cell>
          <cell r="E113">
            <v>54</v>
          </cell>
          <cell r="F113" t="str">
            <v>45&lt;55</v>
          </cell>
          <cell r="G113">
            <v>19</v>
          </cell>
          <cell r="H113" t="str">
            <v>15&lt;20</v>
          </cell>
          <cell r="I113" t="str">
            <v>30,000&lt;40,000</v>
          </cell>
        </row>
        <row r="114">
          <cell r="A114" t="str">
            <v>M</v>
          </cell>
          <cell r="B114">
            <v>14869</v>
          </cell>
          <cell r="C114">
            <v>25244</v>
          </cell>
          <cell r="D114">
            <v>31116</v>
          </cell>
          <cell r="E114">
            <v>62</v>
          </cell>
          <cell r="F114" t="str">
            <v>55&lt;65</v>
          </cell>
          <cell r="G114">
            <v>34</v>
          </cell>
          <cell r="H114" t="str">
            <v>20+</v>
          </cell>
          <cell r="I114" t="str">
            <v>30,000&lt;40,000</v>
          </cell>
        </row>
        <row r="115">
          <cell r="A115" t="str">
            <v>M</v>
          </cell>
          <cell r="B115">
            <v>15239</v>
          </cell>
          <cell r="C115">
            <v>25188</v>
          </cell>
          <cell r="D115">
            <v>31116</v>
          </cell>
          <cell r="E115">
            <v>61</v>
          </cell>
          <cell r="F115" t="str">
            <v>55&lt;65</v>
          </cell>
          <cell r="G115">
            <v>34</v>
          </cell>
          <cell r="H115" t="str">
            <v>20+</v>
          </cell>
          <cell r="I115" t="str">
            <v>30,000&lt;40,000</v>
          </cell>
        </row>
        <row r="116">
          <cell r="A116" t="str">
            <v>M</v>
          </cell>
          <cell r="B116">
            <v>18073</v>
          </cell>
          <cell r="C116">
            <v>27358</v>
          </cell>
          <cell r="D116">
            <v>31116</v>
          </cell>
          <cell r="E116">
            <v>53</v>
          </cell>
          <cell r="F116" t="str">
            <v>45&lt;55</v>
          </cell>
          <cell r="G116">
            <v>28</v>
          </cell>
          <cell r="H116" t="str">
            <v>20+</v>
          </cell>
          <cell r="I116" t="str">
            <v>30,000&lt;40,000</v>
          </cell>
        </row>
        <row r="117">
          <cell r="A117" t="str">
            <v>M</v>
          </cell>
          <cell r="B117">
            <v>18216</v>
          </cell>
          <cell r="C117">
            <v>27813</v>
          </cell>
          <cell r="D117">
            <v>31137</v>
          </cell>
          <cell r="E117">
            <v>53</v>
          </cell>
          <cell r="F117" t="str">
            <v>45&lt;55</v>
          </cell>
          <cell r="G117">
            <v>27</v>
          </cell>
          <cell r="H117" t="str">
            <v>20+</v>
          </cell>
          <cell r="I117" t="str">
            <v>30,000&lt;40,000</v>
          </cell>
        </row>
        <row r="118">
          <cell r="A118" t="str">
            <v>M</v>
          </cell>
          <cell r="B118">
            <v>21975</v>
          </cell>
          <cell r="C118">
            <v>31351</v>
          </cell>
          <cell r="D118">
            <v>31116</v>
          </cell>
          <cell r="E118">
            <v>43</v>
          </cell>
          <cell r="F118" t="str">
            <v>35&lt;45</v>
          </cell>
          <cell r="G118">
            <v>17</v>
          </cell>
          <cell r="H118" t="str">
            <v>15&lt;20</v>
          </cell>
          <cell r="I118" t="str">
            <v>30,000&lt;40,000</v>
          </cell>
        </row>
        <row r="119">
          <cell r="A119" t="str">
            <v>M</v>
          </cell>
          <cell r="B119">
            <v>17855</v>
          </cell>
          <cell r="C119">
            <v>35100</v>
          </cell>
          <cell r="D119">
            <v>27996</v>
          </cell>
          <cell r="E119">
            <v>54</v>
          </cell>
          <cell r="F119" t="str">
            <v>45&lt;55</v>
          </cell>
          <cell r="G119">
            <v>7</v>
          </cell>
          <cell r="H119" t="str">
            <v>5&lt;10</v>
          </cell>
          <cell r="I119" t="str">
            <v>20,000&lt;30,000</v>
          </cell>
        </row>
        <row r="120">
          <cell r="A120" t="str">
            <v>M</v>
          </cell>
          <cell r="B120">
            <v>15183</v>
          </cell>
          <cell r="C120">
            <v>35289</v>
          </cell>
          <cell r="D120">
            <v>21777</v>
          </cell>
          <cell r="E120">
            <v>61</v>
          </cell>
          <cell r="F120" t="str">
            <v>55&lt;65</v>
          </cell>
          <cell r="G120">
            <v>6</v>
          </cell>
          <cell r="H120" t="str">
            <v>5&lt;10</v>
          </cell>
          <cell r="I120" t="str">
            <v>20,000&lt;30,000</v>
          </cell>
        </row>
        <row r="121">
          <cell r="A121" t="str">
            <v>M</v>
          </cell>
          <cell r="B121">
            <v>27309</v>
          </cell>
          <cell r="C121">
            <v>27309</v>
          </cell>
          <cell r="D121">
            <v>32656</v>
          </cell>
          <cell r="E121">
            <v>28</v>
          </cell>
          <cell r="F121" t="str">
            <v>25&lt;35</v>
          </cell>
          <cell r="G121">
            <v>28</v>
          </cell>
          <cell r="H121" t="str">
            <v>20+</v>
          </cell>
          <cell r="I121" t="str">
            <v>30,000&lt;40,000</v>
          </cell>
        </row>
        <row r="122">
          <cell r="A122" t="str">
            <v>M</v>
          </cell>
          <cell r="B122">
            <v>15071</v>
          </cell>
          <cell r="C122">
            <v>29437</v>
          </cell>
          <cell r="D122">
            <v>31116</v>
          </cell>
          <cell r="E122">
            <v>62</v>
          </cell>
          <cell r="F122" t="str">
            <v>55&lt;65</v>
          </cell>
          <cell r="G122">
            <v>22</v>
          </cell>
          <cell r="H122" t="str">
            <v>20+</v>
          </cell>
          <cell r="I122" t="str">
            <v>30,000&lt;40,000</v>
          </cell>
        </row>
        <row r="123">
          <cell r="A123" t="str">
            <v>M</v>
          </cell>
          <cell r="B123">
            <v>22564</v>
          </cell>
          <cell r="C123">
            <v>34974</v>
          </cell>
          <cell r="D123">
            <v>24876</v>
          </cell>
          <cell r="E123">
            <v>41</v>
          </cell>
          <cell r="F123" t="str">
            <v>35&lt;45</v>
          </cell>
          <cell r="G123">
            <v>7</v>
          </cell>
          <cell r="H123" t="str">
            <v>5&lt;10</v>
          </cell>
          <cell r="I123" t="str">
            <v>20,000&lt;30,000</v>
          </cell>
        </row>
        <row r="124">
          <cell r="A124" t="str">
            <v>M</v>
          </cell>
          <cell r="B124">
            <v>23022</v>
          </cell>
          <cell r="C124">
            <v>33294</v>
          </cell>
          <cell r="D124">
            <v>31116</v>
          </cell>
          <cell r="E124">
            <v>40</v>
          </cell>
          <cell r="F124" t="str">
            <v>35&lt;45</v>
          </cell>
          <cell r="G124">
            <v>12</v>
          </cell>
          <cell r="H124" t="str">
            <v>10&lt;15</v>
          </cell>
          <cell r="I124" t="str">
            <v>30,000&lt;40,000</v>
          </cell>
        </row>
        <row r="125">
          <cell r="A125" t="str">
            <v>M</v>
          </cell>
          <cell r="B125">
            <v>20291</v>
          </cell>
          <cell r="C125">
            <v>33034</v>
          </cell>
          <cell r="D125">
            <v>31116</v>
          </cell>
          <cell r="E125">
            <v>47</v>
          </cell>
          <cell r="F125" t="str">
            <v>45&lt;55</v>
          </cell>
          <cell r="G125">
            <v>12</v>
          </cell>
          <cell r="H125" t="str">
            <v>10&lt;15</v>
          </cell>
          <cell r="I125" t="str">
            <v>30,000&lt;40,000</v>
          </cell>
        </row>
        <row r="126">
          <cell r="A126" t="str">
            <v>M</v>
          </cell>
          <cell r="B126">
            <v>16002</v>
          </cell>
          <cell r="C126">
            <v>26763</v>
          </cell>
          <cell r="D126">
            <v>31116</v>
          </cell>
          <cell r="E126">
            <v>59</v>
          </cell>
          <cell r="F126" t="str">
            <v>55&lt;65</v>
          </cell>
          <cell r="G126">
            <v>30</v>
          </cell>
          <cell r="H126" t="str">
            <v>20+</v>
          </cell>
          <cell r="I126" t="str">
            <v>30,000&lt;40,000</v>
          </cell>
        </row>
        <row r="127">
          <cell r="A127" t="str">
            <v>M</v>
          </cell>
          <cell r="B127">
            <v>15032</v>
          </cell>
          <cell r="C127">
            <v>23452</v>
          </cell>
          <cell r="D127">
            <v>31116</v>
          </cell>
          <cell r="E127">
            <v>62</v>
          </cell>
          <cell r="F127" t="str">
            <v>55&lt;65</v>
          </cell>
          <cell r="G127">
            <v>39</v>
          </cell>
          <cell r="H127" t="str">
            <v>20+</v>
          </cell>
          <cell r="I127" t="str">
            <v>30,000&lt;40,000</v>
          </cell>
        </row>
        <row r="128">
          <cell r="A128" t="str">
            <v>M</v>
          </cell>
          <cell r="B128">
            <v>24878</v>
          </cell>
          <cell r="C128">
            <v>35376</v>
          </cell>
          <cell r="D128">
            <v>27996</v>
          </cell>
          <cell r="E128">
            <v>35</v>
          </cell>
          <cell r="F128" t="str">
            <v>35&lt;45</v>
          </cell>
          <cell r="G128">
            <v>6</v>
          </cell>
          <cell r="H128" t="str">
            <v>5&lt;10</v>
          </cell>
          <cell r="I128" t="str">
            <v>20,000&lt;30,000</v>
          </cell>
        </row>
        <row r="129">
          <cell r="A129" t="str">
            <v>M</v>
          </cell>
          <cell r="B129">
            <v>19417</v>
          </cell>
          <cell r="C129">
            <v>29227</v>
          </cell>
          <cell r="D129">
            <v>31116</v>
          </cell>
          <cell r="E129">
            <v>50</v>
          </cell>
          <cell r="F129" t="str">
            <v>45&lt;55</v>
          </cell>
          <cell r="G129">
            <v>23</v>
          </cell>
          <cell r="H129" t="str">
            <v>20+</v>
          </cell>
          <cell r="I129" t="str">
            <v>30,000&lt;40,000</v>
          </cell>
        </row>
        <row r="130">
          <cell r="A130" t="str">
            <v>M</v>
          </cell>
          <cell r="B130">
            <v>18089</v>
          </cell>
          <cell r="C130">
            <v>28640</v>
          </cell>
          <cell r="D130">
            <v>31116</v>
          </cell>
          <cell r="E130">
            <v>53</v>
          </cell>
          <cell r="F130" t="str">
            <v>45&lt;55</v>
          </cell>
          <cell r="G130">
            <v>24</v>
          </cell>
          <cell r="H130" t="str">
            <v>20+</v>
          </cell>
          <cell r="I130" t="str">
            <v>30,000&lt;40,000</v>
          </cell>
        </row>
        <row r="131">
          <cell r="A131" t="str">
            <v>M</v>
          </cell>
          <cell r="B131">
            <v>23154</v>
          </cell>
          <cell r="C131">
            <v>35360</v>
          </cell>
          <cell r="D131">
            <v>24876</v>
          </cell>
          <cell r="E131">
            <v>39</v>
          </cell>
          <cell r="F131" t="str">
            <v>35&lt;45</v>
          </cell>
          <cell r="G131">
            <v>6</v>
          </cell>
          <cell r="H131" t="str">
            <v>5&lt;10</v>
          </cell>
          <cell r="I131" t="str">
            <v>20,000&lt;30,000</v>
          </cell>
        </row>
        <row r="132">
          <cell r="A132" t="str">
            <v>M</v>
          </cell>
          <cell r="B132">
            <v>22852</v>
          </cell>
          <cell r="C132">
            <v>33813</v>
          </cell>
          <cell r="D132">
            <v>31116</v>
          </cell>
          <cell r="E132">
            <v>40</v>
          </cell>
          <cell r="F132" t="str">
            <v>35&lt;45</v>
          </cell>
          <cell r="G132">
            <v>10</v>
          </cell>
          <cell r="H132" t="str">
            <v>10&lt;15</v>
          </cell>
          <cell r="I132" t="str">
            <v>30,000&lt;40,000</v>
          </cell>
        </row>
        <row r="133">
          <cell r="A133" t="str">
            <v>F</v>
          </cell>
          <cell r="B133">
            <v>23542</v>
          </cell>
          <cell r="C133">
            <v>36101</v>
          </cell>
          <cell r="D133">
            <v>18657.599999999999</v>
          </cell>
          <cell r="E133">
            <v>38</v>
          </cell>
          <cell r="F133" t="str">
            <v>35&lt;45</v>
          </cell>
          <cell r="G133">
            <v>4</v>
          </cell>
          <cell r="H133" t="str">
            <v>1&lt;5</v>
          </cell>
          <cell r="I133" t="str">
            <v>0&lt;20,000</v>
          </cell>
        </row>
        <row r="134">
          <cell r="A134" t="str">
            <v>M</v>
          </cell>
          <cell r="B134">
            <v>18637</v>
          </cell>
          <cell r="C134">
            <v>33308</v>
          </cell>
          <cell r="D134">
            <v>31116</v>
          </cell>
          <cell r="E134">
            <v>52</v>
          </cell>
          <cell r="F134" t="str">
            <v>45&lt;55</v>
          </cell>
          <cell r="G134">
            <v>12</v>
          </cell>
          <cell r="H134" t="str">
            <v>10&lt;15</v>
          </cell>
          <cell r="I134" t="str">
            <v>30,000&lt;40,000</v>
          </cell>
        </row>
        <row r="135">
          <cell r="A135" t="str">
            <v>M</v>
          </cell>
          <cell r="B135">
            <v>20662</v>
          </cell>
          <cell r="C135">
            <v>28912</v>
          </cell>
          <cell r="D135">
            <v>31116</v>
          </cell>
          <cell r="E135">
            <v>46</v>
          </cell>
          <cell r="F135" t="str">
            <v>45&lt;55</v>
          </cell>
          <cell r="G135">
            <v>24</v>
          </cell>
          <cell r="H135" t="str">
            <v>20+</v>
          </cell>
          <cell r="I135" t="str">
            <v>30,000&lt;40,000</v>
          </cell>
        </row>
        <row r="136">
          <cell r="A136" t="str">
            <v>F</v>
          </cell>
          <cell r="B136">
            <v>19190</v>
          </cell>
          <cell r="C136">
            <v>36024</v>
          </cell>
          <cell r="D136">
            <v>20217.599999999999</v>
          </cell>
          <cell r="E136">
            <v>50</v>
          </cell>
          <cell r="F136" t="str">
            <v>45&lt;55</v>
          </cell>
          <cell r="G136">
            <v>4</v>
          </cell>
          <cell r="H136" t="str">
            <v>1&lt;5</v>
          </cell>
          <cell r="I136" t="str">
            <v>20,000&lt;30,000</v>
          </cell>
        </row>
        <row r="137">
          <cell r="A137" t="str">
            <v>M</v>
          </cell>
          <cell r="B137">
            <v>23531</v>
          </cell>
          <cell r="C137">
            <v>36087</v>
          </cell>
          <cell r="D137">
            <v>18657</v>
          </cell>
          <cell r="E137">
            <v>38</v>
          </cell>
          <cell r="F137" t="str">
            <v>35&lt;45</v>
          </cell>
          <cell r="G137">
            <v>4</v>
          </cell>
          <cell r="H137" t="str">
            <v>1&lt;5</v>
          </cell>
          <cell r="I137" t="str">
            <v>0&lt;20,000</v>
          </cell>
        </row>
        <row r="138">
          <cell r="A138" t="str">
            <v>M</v>
          </cell>
          <cell r="B138">
            <v>23113</v>
          </cell>
          <cell r="C138">
            <v>34764</v>
          </cell>
          <cell r="D138">
            <v>31116</v>
          </cell>
          <cell r="E138">
            <v>40</v>
          </cell>
          <cell r="F138" t="str">
            <v>35&lt;45</v>
          </cell>
          <cell r="G138">
            <v>8</v>
          </cell>
          <cell r="H138" t="str">
            <v>5&lt;10</v>
          </cell>
          <cell r="I138" t="str">
            <v>30,000&lt;40,000</v>
          </cell>
        </row>
        <row r="139">
          <cell r="A139" t="str">
            <v>M</v>
          </cell>
          <cell r="B139">
            <v>24729</v>
          </cell>
          <cell r="C139">
            <v>36101</v>
          </cell>
          <cell r="D139">
            <v>18657.599999999999</v>
          </cell>
          <cell r="E139">
            <v>35</v>
          </cell>
          <cell r="F139" t="str">
            <v>35&lt;45</v>
          </cell>
          <cell r="G139">
            <v>4</v>
          </cell>
          <cell r="H139" t="str">
            <v>1&lt;5</v>
          </cell>
          <cell r="I139" t="str">
            <v>0&lt;20,000</v>
          </cell>
        </row>
        <row r="140">
          <cell r="A140" t="str">
            <v>M</v>
          </cell>
          <cell r="B140">
            <v>21257</v>
          </cell>
          <cell r="C140">
            <v>35688</v>
          </cell>
          <cell r="D140">
            <v>21777</v>
          </cell>
          <cell r="E140">
            <v>45</v>
          </cell>
          <cell r="F140" t="str">
            <v>45&lt;55</v>
          </cell>
          <cell r="G140">
            <v>5</v>
          </cell>
          <cell r="H140" t="str">
            <v>5&lt;10</v>
          </cell>
          <cell r="I140" t="str">
            <v>20,000&lt;30,000</v>
          </cell>
        </row>
        <row r="141">
          <cell r="A141" t="str">
            <v>M</v>
          </cell>
          <cell r="B141">
            <v>17851</v>
          </cell>
          <cell r="C141">
            <v>26547</v>
          </cell>
          <cell r="D141">
            <v>31116</v>
          </cell>
          <cell r="E141">
            <v>54</v>
          </cell>
          <cell r="F141" t="str">
            <v>45&lt;55</v>
          </cell>
          <cell r="G141">
            <v>30</v>
          </cell>
          <cell r="H141" t="str">
            <v>20+</v>
          </cell>
          <cell r="I141" t="str">
            <v>30,000&lt;40,000</v>
          </cell>
        </row>
        <row r="142">
          <cell r="A142" t="str">
            <v>M</v>
          </cell>
          <cell r="B142">
            <v>19211</v>
          </cell>
          <cell r="C142">
            <v>29080</v>
          </cell>
          <cell r="D142">
            <v>31116</v>
          </cell>
          <cell r="E142">
            <v>50</v>
          </cell>
          <cell r="F142" t="str">
            <v>45&lt;55</v>
          </cell>
          <cell r="G142">
            <v>23</v>
          </cell>
          <cell r="H142" t="str">
            <v>20+</v>
          </cell>
          <cell r="I142" t="str">
            <v>30,000&lt;40,000</v>
          </cell>
        </row>
        <row r="143">
          <cell r="A143" t="str">
            <v>F</v>
          </cell>
          <cell r="B143">
            <v>14108</v>
          </cell>
          <cell r="C143">
            <v>27995</v>
          </cell>
          <cell r="D143">
            <v>31116</v>
          </cell>
          <cell r="E143">
            <v>64</v>
          </cell>
          <cell r="F143" t="str">
            <v>55&lt;65</v>
          </cell>
          <cell r="G143">
            <v>26</v>
          </cell>
          <cell r="H143" t="str">
            <v>20+</v>
          </cell>
          <cell r="I143" t="str">
            <v>30,000&lt;40,000</v>
          </cell>
        </row>
        <row r="144">
          <cell r="A144" t="str">
            <v>M</v>
          </cell>
          <cell r="B144">
            <v>23039</v>
          </cell>
          <cell r="C144">
            <v>35051</v>
          </cell>
          <cell r="D144">
            <v>27996</v>
          </cell>
          <cell r="E144">
            <v>40</v>
          </cell>
          <cell r="F144" t="str">
            <v>35&lt;45</v>
          </cell>
          <cell r="G144">
            <v>7</v>
          </cell>
          <cell r="H144" t="str">
            <v>5&lt;10</v>
          </cell>
          <cell r="I144" t="str">
            <v>20,000&lt;30,000</v>
          </cell>
        </row>
        <row r="145">
          <cell r="A145" t="str">
            <v>F</v>
          </cell>
          <cell r="B145">
            <v>23976</v>
          </cell>
          <cell r="C145">
            <v>34764</v>
          </cell>
          <cell r="D145">
            <v>31116</v>
          </cell>
          <cell r="E145">
            <v>37</v>
          </cell>
          <cell r="F145" t="str">
            <v>35&lt;45</v>
          </cell>
          <cell r="G145">
            <v>8</v>
          </cell>
          <cell r="H145" t="str">
            <v>5&lt;10</v>
          </cell>
          <cell r="I145" t="str">
            <v>30,000&lt;40,000</v>
          </cell>
        </row>
        <row r="146">
          <cell r="A146" t="str">
            <v>M</v>
          </cell>
          <cell r="B146">
            <v>17141</v>
          </cell>
          <cell r="C146">
            <v>25608</v>
          </cell>
          <cell r="D146">
            <v>31116</v>
          </cell>
          <cell r="E146">
            <v>56</v>
          </cell>
          <cell r="F146" t="str">
            <v>55&lt;65</v>
          </cell>
          <cell r="G146">
            <v>33</v>
          </cell>
          <cell r="H146" t="str">
            <v>20+</v>
          </cell>
          <cell r="I146" t="str">
            <v>30,000&lt;40,000</v>
          </cell>
        </row>
        <row r="147">
          <cell r="A147" t="str">
            <v>M</v>
          </cell>
          <cell r="B147">
            <v>21991</v>
          </cell>
          <cell r="C147">
            <v>35569</v>
          </cell>
          <cell r="D147">
            <v>21777</v>
          </cell>
          <cell r="E147">
            <v>43</v>
          </cell>
          <cell r="F147" t="str">
            <v>35&lt;45</v>
          </cell>
          <cell r="G147">
            <v>5</v>
          </cell>
          <cell r="H147" t="str">
            <v>5&lt;10</v>
          </cell>
          <cell r="I147" t="str">
            <v>20,000&lt;30,000</v>
          </cell>
        </row>
        <row r="148">
          <cell r="A148" t="str">
            <v>M</v>
          </cell>
          <cell r="B148">
            <v>16372</v>
          </cell>
          <cell r="C148">
            <v>24586</v>
          </cell>
          <cell r="D148">
            <v>31116</v>
          </cell>
          <cell r="E148">
            <v>58</v>
          </cell>
          <cell r="F148" t="str">
            <v>55&lt;65</v>
          </cell>
          <cell r="G148">
            <v>35</v>
          </cell>
          <cell r="H148" t="str">
            <v>20+</v>
          </cell>
          <cell r="I148" t="str">
            <v>30,000&lt;40,000</v>
          </cell>
        </row>
        <row r="149">
          <cell r="A149" t="str">
            <v>M</v>
          </cell>
          <cell r="B149">
            <v>20650</v>
          </cell>
          <cell r="C149">
            <v>35800</v>
          </cell>
          <cell r="D149">
            <v>21777</v>
          </cell>
          <cell r="E149">
            <v>46</v>
          </cell>
          <cell r="F149" t="str">
            <v>45&lt;55</v>
          </cell>
          <cell r="G149">
            <v>5</v>
          </cell>
          <cell r="H149" t="str">
            <v>5&lt;10</v>
          </cell>
          <cell r="I149" t="str">
            <v>20,000&lt;30,000</v>
          </cell>
        </row>
        <row r="150">
          <cell r="A150" t="str">
            <v>F</v>
          </cell>
          <cell r="B150">
            <v>20769</v>
          </cell>
          <cell r="C150">
            <v>33721</v>
          </cell>
          <cell r="D150">
            <v>31116</v>
          </cell>
          <cell r="E150">
            <v>46</v>
          </cell>
          <cell r="F150" t="str">
            <v>45&lt;55</v>
          </cell>
          <cell r="G150">
            <v>10</v>
          </cell>
          <cell r="H150" t="str">
            <v>10&lt;15</v>
          </cell>
          <cell r="I150" t="str">
            <v>30,000&lt;40,000</v>
          </cell>
        </row>
        <row r="151">
          <cell r="A151" t="str">
            <v>F</v>
          </cell>
          <cell r="B151">
            <v>15883</v>
          </cell>
          <cell r="C151">
            <v>29066</v>
          </cell>
          <cell r="D151">
            <v>31116</v>
          </cell>
          <cell r="E151">
            <v>59</v>
          </cell>
          <cell r="F151" t="str">
            <v>55&lt;65</v>
          </cell>
          <cell r="G151">
            <v>23</v>
          </cell>
          <cell r="H151" t="str">
            <v>20+</v>
          </cell>
          <cell r="I151" t="str">
            <v>30,000&lt;40,000</v>
          </cell>
        </row>
        <row r="152">
          <cell r="A152" t="str">
            <v>M</v>
          </cell>
          <cell r="B152">
            <v>18790</v>
          </cell>
          <cell r="C152">
            <v>26854</v>
          </cell>
          <cell r="D152">
            <v>31116</v>
          </cell>
          <cell r="E152">
            <v>51</v>
          </cell>
          <cell r="F152" t="str">
            <v>45&lt;55</v>
          </cell>
          <cell r="G152">
            <v>29</v>
          </cell>
          <cell r="H152" t="str">
            <v>20+</v>
          </cell>
          <cell r="I152" t="str">
            <v>30,000&lt;40,000</v>
          </cell>
        </row>
        <row r="153">
          <cell r="A153" t="str">
            <v>F</v>
          </cell>
          <cell r="B153">
            <v>17285</v>
          </cell>
          <cell r="C153">
            <v>29416</v>
          </cell>
          <cell r="D153">
            <v>31116</v>
          </cell>
          <cell r="E153">
            <v>55</v>
          </cell>
          <cell r="F153" t="str">
            <v>55&lt;65</v>
          </cell>
          <cell r="G153">
            <v>22</v>
          </cell>
          <cell r="H153" t="str">
            <v>20+</v>
          </cell>
          <cell r="I153" t="str">
            <v>30,000&lt;40,000</v>
          </cell>
        </row>
        <row r="154">
          <cell r="A154" t="str">
            <v>F</v>
          </cell>
          <cell r="B154">
            <v>17512</v>
          </cell>
          <cell r="C154">
            <v>28989</v>
          </cell>
          <cell r="D154">
            <v>31116</v>
          </cell>
          <cell r="E154">
            <v>55</v>
          </cell>
          <cell r="F154" t="str">
            <v>55&lt;65</v>
          </cell>
          <cell r="G154">
            <v>23</v>
          </cell>
          <cell r="H154" t="str">
            <v>20+</v>
          </cell>
          <cell r="I154" t="str">
            <v>30,000&lt;40,000</v>
          </cell>
        </row>
        <row r="155">
          <cell r="A155" t="str">
            <v>F</v>
          </cell>
          <cell r="B155">
            <v>18138</v>
          </cell>
          <cell r="C155">
            <v>32052</v>
          </cell>
          <cell r="D155">
            <v>31116</v>
          </cell>
          <cell r="E155">
            <v>53</v>
          </cell>
          <cell r="F155" t="str">
            <v>45&lt;55</v>
          </cell>
          <cell r="G155">
            <v>15</v>
          </cell>
          <cell r="H155" t="str">
            <v>15&lt;20</v>
          </cell>
          <cell r="I155" t="str">
            <v>30,000&lt;40,000</v>
          </cell>
        </row>
        <row r="156">
          <cell r="A156" t="str">
            <v>F</v>
          </cell>
          <cell r="B156">
            <v>16397</v>
          </cell>
          <cell r="C156">
            <v>30739</v>
          </cell>
          <cell r="D156">
            <v>31116</v>
          </cell>
          <cell r="E156">
            <v>58</v>
          </cell>
          <cell r="F156" t="str">
            <v>55&lt;65</v>
          </cell>
          <cell r="G156">
            <v>19</v>
          </cell>
          <cell r="H156" t="str">
            <v>15&lt;20</v>
          </cell>
          <cell r="I156" t="str">
            <v>30,000&lt;40,000</v>
          </cell>
        </row>
        <row r="157">
          <cell r="A157" t="str">
            <v>M</v>
          </cell>
          <cell r="B157">
            <v>24375</v>
          </cell>
          <cell r="C157">
            <v>32244</v>
          </cell>
          <cell r="D157">
            <v>31116</v>
          </cell>
          <cell r="E157">
            <v>36</v>
          </cell>
          <cell r="F157" t="str">
            <v>35&lt;45</v>
          </cell>
          <cell r="G157">
            <v>15</v>
          </cell>
          <cell r="H157" t="str">
            <v>15&lt;20</v>
          </cell>
          <cell r="I157" t="str">
            <v>30,000&lt;40,000</v>
          </cell>
        </row>
        <row r="158">
          <cell r="A158" t="str">
            <v>F</v>
          </cell>
          <cell r="B158">
            <v>22856</v>
          </cell>
          <cell r="C158">
            <v>33426</v>
          </cell>
          <cell r="D158">
            <v>31116</v>
          </cell>
          <cell r="E158">
            <v>40</v>
          </cell>
          <cell r="F158" t="str">
            <v>35&lt;45</v>
          </cell>
          <cell r="G158">
            <v>11</v>
          </cell>
          <cell r="H158" t="str">
            <v>10&lt;15</v>
          </cell>
          <cell r="I158" t="str">
            <v>30,000&lt;40,000</v>
          </cell>
        </row>
        <row r="159">
          <cell r="A159" t="str">
            <v>M</v>
          </cell>
          <cell r="B159">
            <v>15765</v>
          </cell>
          <cell r="C159">
            <v>25489</v>
          </cell>
          <cell r="D159">
            <v>31116</v>
          </cell>
          <cell r="E159">
            <v>60</v>
          </cell>
          <cell r="F159" t="str">
            <v>55&lt;65</v>
          </cell>
          <cell r="G159">
            <v>33</v>
          </cell>
          <cell r="H159" t="str">
            <v>20+</v>
          </cell>
          <cell r="I159" t="str">
            <v>30,000&lt;40,000</v>
          </cell>
        </row>
        <row r="160">
          <cell r="A160" t="str">
            <v>F</v>
          </cell>
          <cell r="B160">
            <v>25965</v>
          </cell>
          <cell r="C160">
            <v>35366</v>
          </cell>
          <cell r="D160">
            <v>24876</v>
          </cell>
          <cell r="E160">
            <v>32</v>
          </cell>
          <cell r="F160" t="str">
            <v>25&lt;35</v>
          </cell>
          <cell r="G160">
            <v>6</v>
          </cell>
          <cell r="H160" t="str">
            <v>5&lt;10</v>
          </cell>
          <cell r="I160" t="str">
            <v>20,000&lt;30,000</v>
          </cell>
        </row>
        <row r="161">
          <cell r="A161" t="str">
            <v>M</v>
          </cell>
          <cell r="B161">
            <v>20121</v>
          </cell>
          <cell r="C161">
            <v>32461</v>
          </cell>
          <cell r="D161">
            <v>31116</v>
          </cell>
          <cell r="E161">
            <v>48</v>
          </cell>
          <cell r="F161" t="str">
            <v>45&lt;55</v>
          </cell>
          <cell r="G161">
            <v>14</v>
          </cell>
          <cell r="H161" t="str">
            <v>10&lt;15</v>
          </cell>
          <cell r="I161" t="str">
            <v>30,000&lt;40,000</v>
          </cell>
        </row>
        <row r="162">
          <cell r="A162" t="str">
            <v>F</v>
          </cell>
          <cell r="B162">
            <v>21157</v>
          </cell>
          <cell r="C162">
            <v>31782</v>
          </cell>
          <cell r="D162">
            <v>31116</v>
          </cell>
          <cell r="E162">
            <v>45</v>
          </cell>
          <cell r="F162" t="str">
            <v>45&lt;55</v>
          </cell>
          <cell r="G162">
            <v>16</v>
          </cell>
          <cell r="H162" t="str">
            <v>15&lt;20</v>
          </cell>
          <cell r="I162" t="str">
            <v>30,000&lt;40,000</v>
          </cell>
        </row>
        <row r="163">
          <cell r="A163" t="str">
            <v>F</v>
          </cell>
          <cell r="B163">
            <v>15886</v>
          </cell>
          <cell r="C163">
            <v>31118</v>
          </cell>
          <cell r="D163">
            <v>31116</v>
          </cell>
          <cell r="E163">
            <v>59</v>
          </cell>
          <cell r="F163" t="str">
            <v>55&lt;65</v>
          </cell>
          <cell r="G163">
            <v>18</v>
          </cell>
          <cell r="H163" t="str">
            <v>15&lt;20</v>
          </cell>
          <cell r="I163" t="str">
            <v>30,000&lt;40,000</v>
          </cell>
        </row>
        <row r="164">
          <cell r="A164" t="str">
            <v>M</v>
          </cell>
          <cell r="B164">
            <v>17318</v>
          </cell>
          <cell r="C164">
            <v>35968</v>
          </cell>
          <cell r="D164">
            <v>18491.2</v>
          </cell>
          <cell r="E164">
            <v>55</v>
          </cell>
          <cell r="F164" t="str">
            <v>55&lt;65</v>
          </cell>
          <cell r="G164">
            <v>4</v>
          </cell>
          <cell r="H164" t="str">
            <v>1&lt;5</v>
          </cell>
          <cell r="I164" t="str">
            <v>0&lt;20,000</v>
          </cell>
        </row>
        <row r="165">
          <cell r="A165" t="str">
            <v>M</v>
          </cell>
          <cell r="B165">
            <v>22215</v>
          </cell>
          <cell r="C165">
            <v>31355</v>
          </cell>
          <cell r="D165">
            <v>31116</v>
          </cell>
          <cell r="E165">
            <v>42</v>
          </cell>
          <cell r="F165" t="str">
            <v>35&lt;45</v>
          </cell>
          <cell r="G165">
            <v>17</v>
          </cell>
          <cell r="H165" t="str">
            <v>15&lt;20</v>
          </cell>
          <cell r="I165" t="str">
            <v>30,000&lt;40,000</v>
          </cell>
        </row>
        <row r="166">
          <cell r="A166" t="str">
            <v>F</v>
          </cell>
          <cell r="B166">
            <v>27001</v>
          </cell>
          <cell r="C166">
            <v>35403</v>
          </cell>
          <cell r="D166">
            <v>24876</v>
          </cell>
          <cell r="E166">
            <v>29</v>
          </cell>
          <cell r="F166" t="str">
            <v>25&lt;35</v>
          </cell>
          <cell r="G166">
            <v>6</v>
          </cell>
          <cell r="H166" t="str">
            <v>5&lt;10</v>
          </cell>
          <cell r="I166" t="str">
            <v>20,000&lt;30,000</v>
          </cell>
        </row>
        <row r="167">
          <cell r="A167" t="str">
            <v>M</v>
          </cell>
          <cell r="B167">
            <v>17091</v>
          </cell>
          <cell r="C167">
            <v>24971</v>
          </cell>
          <cell r="D167">
            <v>31116</v>
          </cell>
          <cell r="E167">
            <v>56</v>
          </cell>
          <cell r="F167" t="str">
            <v>55&lt;65</v>
          </cell>
          <cell r="G167">
            <v>34</v>
          </cell>
          <cell r="H167" t="str">
            <v>20+</v>
          </cell>
          <cell r="I167" t="str">
            <v>30,000&lt;40,000</v>
          </cell>
        </row>
        <row r="168">
          <cell r="A168" t="str">
            <v>M</v>
          </cell>
          <cell r="B168">
            <v>20087</v>
          </cell>
          <cell r="C168">
            <v>27764</v>
          </cell>
          <cell r="D168">
            <v>31116</v>
          </cell>
          <cell r="E168">
            <v>48</v>
          </cell>
          <cell r="F168" t="str">
            <v>45&lt;55</v>
          </cell>
          <cell r="G168">
            <v>27</v>
          </cell>
          <cell r="H168" t="str">
            <v>20+</v>
          </cell>
          <cell r="I168" t="str">
            <v>30,000&lt;40,000</v>
          </cell>
        </row>
        <row r="169">
          <cell r="A169" t="str">
            <v>M</v>
          </cell>
          <cell r="B169">
            <v>18181</v>
          </cell>
          <cell r="C169">
            <v>27610</v>
          </cell>
          <cell r="D169">
            <v>31116</v>
          </cell>
          <cell r="E169">
            <v>53</v>
          </cell>
          <cell r="F169" t="str">
            <v>45&lt;55</v>
          </cell>
          <cell r="G169">
            <v>27</v>
          </cell>
          <cell r="H169" t="str">
            <v>20+</v>
          </cell>
          <cell r="I169" t="str">
            <v>30,000&lt;40,000</v>
          </cell>
        </row>
        <row r="170">
          <cell r="A170" t="str">
            <v>M</v>
          </cell>
          <cell r="B170">
            <v>18807</v>
          </cell>
          <cell r="C170">
            <v>33497</v>
          </cell>
          <cell r="D170">
            <v>31116</v>
          </cell>
          <cell r="E170">
            <v>51</v>
          </cell>
          <cell r="F170" t="str">
            <v>45&lt;55</v>
          </cell>
          <cell r="G170">
            <v>11</v>
          </cell>
          <cell r="H170" t="str">
            <v>10&lt;15</v>
          </cell>
          <cell r="I170" t="str">
            <v>30,000&lt;40,000</v>
          </cell>
        </row>
        <row r="171">
          <cell r="A171" t="str">
            <v>M</v>
          </cell>
          <cell r="B171">
            <v>18092</v>
          </cell>
          <cell r="C171">
            <v>26924</v>
          </cell>
          <cell r="D171">
            <v>31116</v>
          </cell>
          <cell r="E171">
            <v>53</v>
          </cell>
          <cell r="F171" t="str">
            <v>45&lt;55</v>
          </cell>
          <cell r="G171">
            <v>29</v>
          </cell>
          <cell r="H171" t="str">
            <v>20+</v>
          </cell>
          <cell r="I171" t="str">
            <v>30,000&lt;40,000</v>
          </cell>
        </row>
        <row r="172">
          <cell r="A172" t="str">
            <v>M</v>
          </cell>
          <cell r="B172">
            <v>22514</v>
          </cell>
          <cell r="C172">
            <v>36101</v>
          </cell>
          <cell r="D172">
            <v>18657.599999999999</v>
          </cell>
          <cell r="E172">
            <v>41</v>
          </cell>
          <cell r="F172" t="str">
            <v>35&lt;45</v>
          </cell>
          <cell r="G172">
            <v>4</v>
          </cell>
          <cell r="H172" t="str">
            <v>1&lt;5</v>
          </cell>
          <cell r="I172" t="str">
            <v>0&lt;20,000</v>
          </cell>
        </row>
        <row r="173">
          <cell r="A173" t="str">
            <v>M</v>
          </cell>
          <cell r="B173">
            <v>18728</v>
          </cell>
          <cell r="C173">
            <v>27491</v>
          </cell>
          <cell r="D173">
            <v>31116</v>
          </cell>
          <cell r="E173">
            <v>52</v>
          </cell>
          <cell r="F173" t="str">
            <v>45&lt;55</v>
          </cell>
          <cell r="G173">
            <v>28</v>
          </cell>
          <cell r="H173" t="str">
            <v>20+</v>
          </cell>
          <cell r="I173" t="str">
            <v>30,000&lt;40,000</v>
          </cell>
        </row>
        <row r="174">
          <cell r="A174" t="str">
            <v>M</v>
          </cell>
          <cell r="B174">
            <v>18405</v>
          </cell>
          <cell r="C174">
            <v>30704</v>
          </cell>
          <cell r="D174">
            <v>31116</v>
          </cell>
          <cell r="E174">
            <v>52</v>
          </cell>
          <cell r="F174" t="str">
            <v>45&lt;55</v>
          </cell>
          <cell r="G174">
            <v>19</v>
          </cell>
          <cell r="H174" t="str">
            <v>15&lt;20</v>
          </cell>
          <cell r="I174" t="str">
            <v>30,000&lt;40,000</v>
          </cell>
        </row>
        <row r="175">
          <cell r="A175" t="str">
            <v>M</v>
          </cell>
          <cell r="B175">
            <v>17590</v>
          </cell>
          <cell r="C175">
            <v>25468</v>
          </cell>
          <cell r="D175">
            <v>31116</v>
          </cell>
          <cell r="E175">
            <v>55</v>
          </cell>
          <cell r="F175" t="str">
            <v>55&lt;65</v>
          </cell>
          <cell r="G175">
            <v>33</v>
          </cell>
          <cell r="H175" t="str">
            <v>20+</v>
          </cell>
          <cell r="I175" t="str">
            <v>30,000&lt;40,000</v>
          </cell>
        </row>
        <row r="176">
          <cell r="A176" t="str">
            <v>M</v>
          </cell>
          <cell r="B176">
            <v>17590</v>
          </cell>
          <cell r="C176">
            <v>25363</v>
          </cell>
          <cell r="D176">
            <v>31116</v>
          </cell>
          <cell r="E176">
            <v>55</v>
          </cell>
          <cell r="F176" t="str">
            <v>55&lt;65</v>
          </cell>
          <cell r="G176">
            <v>33</v>
          </cell>
          <cell r="H176" t="str">
            <v>20+</v>
          </cell>
          <cell r="I176" t="str">
            <v>30,000&lt;40,000</v>
          </cell>
        </row>
        <row r="177">
          <cell r="A177" t="str">
            <v>M</v>
          </cell>
          <cell r="B177">
            <v>17681</v>
          </cell>
          <cell r="C177">
            <v>25398</v>
          </cell>
          <cell r="D177">
            <v>31116</v>
          </cell>
          <cell r="E177">
            <v>54</v>
          </cell>
          <cell r="F177" t="str">
            <v>45&lt;55</v>
          </cell>
          <cell r="G177">
            <v>33</v>
          </cell>
          <cell r="H177" t="str">
            <v>20+</v>
          </cell>
          <cell r="I177" t="str">
            <v>30,000&lt;40,000</v>
          </cell>
        </row>
        <row r="178">
          <cell r="A178" t="str">
            <v>M</v>
          </cell>
          <cell r="B178">
            <v>22036</v>
          </cell>
          <cell r="C178">
            <v>36381</v>
          </cell>
          <cell r="D178">
            <v>18657</v>
          </cell>
          <cell r="E178">
            <v>42</v>
          </cell>
          <cell r="F178" t="str">
            <v>35&lt;45</v>
          </cell>
          <cell r="G178">
            <v>3</v>
          </cell>
          <cell r="H178" t="str">
            <v>1&lt;5</v>
          </cell>
          <cell r="I178" t="str">
            <v>0&lt;20,000</v>
          </cell>
        </row>
        <row r="179">
          <cell r="A179" t="str">
            <v>M</v>
          </cell>
          <cell r="B179">
            <v>17252</v>
          </cell>
          <cell r="C179">
            <v>25636</v>
          </cell>
          <cell r="D179">
            <v>31116</v>
          </cell>
          <cell r="E179">
            <v>56</v>
          </cell>
          <cell r="F179" t="str">
            <v>55&lt;65</v>
          </cell>
          <cell r="G179">
            <v>33</v>
          </cell>
          <cell r="H179" t="str">
            <v>20+</v>
          </cell>
          <cell r="I179" t="str">
            <v>30,000&lt;40,000</v>
          </cell>
        </row>
        <row r="180">
          <cell r="A180" t="str">
            <v>M</v>
          </cell>
          <cell r="B180">
            <v>18912</v>
          </cell>
          <cell r="C180">
            <v>27225</v>
          </cell>
          <cell r="D180">
            <v>31740</v>
          </cell>
          <cell r="E180">
            <v>51</v>
          </cell>
          <cell r="F180" t="str">
            <v>45&lt;55</v>
          </cell>
          <cell r="G180">
            <v>28</v>
          </cell>
          <cell r="H180" t="str">
            <v>20+</v>
          </cell>
          <cell r="I180" t="str">
            <v>30,000&lt;40,000</v>
          </cell>
        </row>
        <row r="181">
          <cell r="A181" t="str">
            <v>M</v>
          </cell>
          <cell r="B181">
            <v>15991</v>
          </cell>
          <cell r="C181">
            <v>29281</v>
          </cell>
          <cell r="D181">
            <v>31116</v>
          </cell>
          <cell r="E181">
            <v>59</v>
          </cell>
          <cell r="F181" t="str">
            <v>55&lt;65</v>
          </cell>
          <cell r="G181">
            <v>23</v>
          </cell>
          <cell r="H181" t="str">
            <v>20+</v>
          </cell>
          <cell r="I181" t="str">
            <v>30,000&lt;40,000</v>
          </cell>
        </row>
        <row r="182">
          <cell r="A182" t="str">
            <v>M</v>
          </cell>
          <cell r="B182">
            <v>18997</v>
          </cell>
          <cell r="C182">
            <v>33742</v>
          </cell>
          <cell r="D182">
            <v>31116</v>
          </cell>
          <cell r="E182">
            <v>51</v>
          </cell>
          <cell r="F182" t="str">
            <v>45&lt;55</v>
          </cell>
          <cell r="G182">
            <v>10</v>
          </cell>
          <cell r="H182" t="str">
            <v>10&lt;15</v>
          </cell>
          <cell r="I182" t="str">
            <v>30,000&lt;40,000</v>
          </cell>
        </row>
        <row r="183">
          <cell r="A183" t="str">
            <v>M</v>
          </cell>
          <cell r="B183">
            <v>15549</v>
          </cell>
          <cell r="C183">
            <v>24237</v>
          </cell>
          <cell r="D183">
            <v>30825</v>
          </cell>
          <cell r="E183">
            <v>60</v>
          </cell>
          <cell r="F183" t="str">
            <v>55&lt;65</v>
          </cell>
          <cell r="G183">
            <v>36</v>
          </cell>
          <cell r="H183" t="str">
            <v>20+</v>
          </cell>
          <cell r="I183" t="str">
            <v>30,000&lt;40,000</v>
          </cell>
        </row>
        <row r="184">
          <cell r="A184" t="str">
            <v>M</v>
          </cell>
          <cell r="B184">
            <v>19787</v>
          </cell>
          <cell r="C184">
            <v>35352</v>
          </cell>
          <cell r="D184">
            <v>24876</v>
          </cell>
          <cell r="E184">
            <v>49</v>
          </cell>
          <cell r="F184" t="str">
            <v>45&lt;55</v>
          </cell>
          <cell r="G184">
            <v>6</v>
          </cell>
          <cell r="H184" t="str">
            <v>5&lt;10</v>
          </cell>
          <cell r="I184" t="str">
            <v>20,000&lt;30,000</v>
          </cell>
        </row>
        <row r="185">
          <cell r="A185" t="str">
            <v>M</v>
          </cell>
          <cell r="B185">
            <v>18248</v>
          </cell>
          <cell r="C185">
            <v>26840</v>
          </cell>
          <cell r="D185">
            <v>31116</v>
          </cell>
          <cell r="E185">
            <v>53</v>
          </cell>
          <cell r="F185" t="str">
            <v>45&lt;55</v>
          </cell>
          <cell r="G185">
            <v>29</v>
          </cell>
          <cell r="H185" t="str">
            <v>20+</v>
          </cell>
          <cell r="I185" t="str">
            <v>30,000&lt;40,000</v>
          </cell>
        </row>
        <row r="186">
          <cell r="A186" t="str">
            <v>F</v>
          </cell>
          <cell r="B186">
            <v>20103</v>
          </cell>
          <cell r="C186">
            <v>35107</v>
          </cell>
          <cell r="D186">
            <v>27996</v>
          </cell>
          <cell r="E186">
            <v>48</v>
          </cell>
          <cell r="F186" t="str">
            <v>45&lt;55</v>
          </cell>
          <cell r="G186">
            <v>7</v>
          </cell>
          <cell r="H186" t="str">
            <v>5&lt;10</v>
          </cell>
          <cell r="I186" t="str">
            <v>20,000&lt;30,000</v>
          </cell>
        </row>
        <row r="187">
          <cell r="A187" t="str">
            <v>F</v>
          </cell>
          <cell r="B187">
            <v>22174</v>
          </cell>
          <cell r="C187">
            <v>34960</v>
          </cell>
          <cell r="D187">
            <v>27996</v>
          </cell>
          <cell r="E187">
            <v>42</v>
          </cell>
          <cell r="F187" t="str">
            <v>35&lt;45</v>
          </cell>
          <cell r="G187">
            <v>7</v>
          </cell>
          <cell r="H187" t="str">
            <v>5&lt;10</v>
          </cell>
          <cell r="I187" t="str">
            <v>20,000&lt;30,000</v>
          </cell>
        </row>
        <row r="188">
          <cell r="A188" t="str">
            <v>M</v>
          </cell>
          <cell r="B188">
            <v>16674</v>
          </cell>
          <cell r="C188">
            <v>31572</v>
          </cell>
          <cell r="D188">
            <v>31116</v>
          </cell>
          <cell r="E188">
            <v>57</v>
          </cell>
          <cell r="F188" t="str">
            <v>55&lt;65</v>
          </cell>
          <cell r="G188">
            <v>16</v>
          </cell>
          <cell r="H188" t="str">
            <v>15&lt;20</v>
          </cell>
          <cell r="I188" t="str">
            <v>30,000&lt;40,000</v>
          </cell>
        </row>
        <row r="189">
          <cell r="A189" t="str">
            <v>M</v>
          </cell>
          <cell r="B189">
            <v>24645</v>
          </cell>
          <cell r="C189">
            <v>36122</v>
          </cell>
          <cell r="D189">
            <v>18657.599999999999</v>
          </cell>
          <cell r="E189">
            <v>35</v>
          </cell>
          <cell r="F189" t="str">
            <v>35&lt;45</v>
          </cell>
          <cell r="G189">
            <v>4</v>
          </cell>
          <cell r="H189" t="str">
            <v>1&lt;5</v>
          </cell>
          <cell r="I189" t="str">
            <v>0&lt;20,000</v>
          </cell>
        </row>
        <row r="190">
          <cell r="A190" t="str">
            <v>F</v>
          </cell>
          <cell r="B190">
            <v>18901</v>
          </cell>
          <cell r="C190">
            <v>35405</v>
          </cell>
          <cell r="D190">
            <v>24876</v>
          </cell>
          <cell r="E190">
            <v>51</v>
          </cell>
          <cell r="F190" t="str">
            <v>45&lt;55</v>
          </cell>
          <cell r="G190">
            <v>6</v>
          </cell>
          <cell r="H190" t="str">
            <v>5&lt;10</v>
          </cell>
          <cell r="I190" t="str">
            <v>20,000&lt;30,000</v>
          </cell>
        </row>
        <row r="191">
          <cell r="A191" t="str">
            <v>F</v>
          </cell>
          <cell r="B191">
            <v>24219</v>
          </cell>
          <cell r="C191">
            <v>35688</v>
          </cell>
          <cell r="D191">
            <v>21777</v>
          </cell>
          <cell r="E191">
            <v>36</v>
          </cell>
          <cell r="F191" t="str">
            <v>35&lt;45</v>
          </cell>
          <cell r="G191">
            <v>5</v>
          </cell>
          <cell r="H191" t="str">
            <v>5&lt;10</v>
          </cell>
          <cell r="I191" t="str">
            <v>20,000&lt;30,000</v>
          </cell>
        </row>
        <row r="192">
          <cell r="A192" t="str">
            <v>M</v>
          </cell>
          <cell r="B192">
            <v>26841</v>
          </cell>
          <cell r="C192">
            <v>35723</v>
          </cell>
          <cell r="D192">
            <v>21569</v>
          </cell>
          <cell r="E192">
            <v>29</v>
          </cell>
          <cell r="F192" t="str">
            <v>25&lt;35</v>
          </cell>
          <cell r="G192">
            <v>5</v>
          </cell>
          <cell r="H192" t="str">
            <v>5&lt;10</v>
          </cell>
          <cell r="I192" t="str">
            <v>20,000&lt;30,000</v>
          </cell>
        </row>
        <row r="193">
          <cell r="A193" t="str">
            <v>M</v>
          </cell>
          <cell r="B193">
            <v>18743</v>
          </cell>
          <cell r="C193">
            <v>35073</v>
          </cell>
          <cell r="D193">
            <v>27996</v>
          </cell>
          <cell r="E193">
            <v>51</v>
          </cell>
          <cell r="F193" t="str">
            <v>45&lt;55</v>
          </cell>
          <cell r="G193">
            <v>7</v>
          </cell>
          <cell r="H193" t="str">
            <v>5&lt;10</v>
          </cell>
          <cell r="I193" t="str">
            <v>20,000&lt;30,000</v>
          </cell>
        </row>
        <row r="194">
          <cell r="A194" t="str">
            <v>F</v>
          </cell>
          <cell r="B194">
            <v>23934</v>
          </cell>
          <cell r="C194">
            <v>31782</v>
          </cell>
          <cell r="D194">
            <v>31116</v>
          </cell>
          <cell r="E194">
            <v>37</v>
          </cell>
          <cell r="F194" t="str">
            <v>35&lt;45</v>
          </cell>
          <cell r="G194">
            <v>16</v>
          </cell>
          <cell r="H194" t="str">
            <v>15&lt;20</v>
          </cell>
          <cell r="I194" t="str">
            <v>30,000&lt;40,000</v>
          </cell>
        </row>
        <row r="195">
          <cell r="A195" t="str">
            <v>M</v>
          </cell>
          <cell r="B195">
            <v>17048</v>
          </cell>
          <cell r="C195">
            <v>35688</v>
          </cell>
          <cell r="D195">
            <v>21777</v>
          </cell>
          <cell r="E195">
            <v>56</v>
          </cell>
          <cell r="F195" t="str">
            <v>55&lt;65</v>
          </cell>
          <cell r="G195">
            <v>5</v>
          </cell>
          <cell r="H195" t="str">
            <v>5&lt;10</v>
          </cell>
          <cell r="I195" t="str">
            <v>20,000&lt;30,000</v>
          </cell>
        </row>
        <row r="196">
          <cell r="A196" t="str">
            <v>F</v>
          </cell>
          <cell r="B196">
            <v>18745</v>
          </cell>
          <cell r="C196">
            <v>36136</v>
          </cell>
          <cell r="D196">
            <v>18657</v>
          </cell>
          <cell r="E196">
            <v>51</v>
          </cell>
          <cell r="F196" t="str">
            <v>45&lt;55</v>
          </cell>
          <cell r="G196">
            <v>4</v>
          </cell>
          <cell r="H196" t="str">
            <v>1&lt;5</v>
          </cell>
          <cell r="I196" t="str">
            <v>0&lt;20,000</v>
          </cell>
        </row>
        <row r="197">
          <cell r="A197" t="str">
            <v>F</v>
          </cell>
          <cell r="B197">
            <v>21771</v>
          </cell>
          <cell r="C197">
            <v>31124</v>
          </cell>
          <cell r="D197">
            <v>31116</v>
          </cell>
          <cell r="E197">
            <v>43</v>
          </cell>
          <cell r="F197" t="str">
            <v>35&lt;45</v>
          </cell>
          <cell r="G197">
            <v>18</v>
          </cell>
          <cell r="H197" t="str">
            <v>15&lt;20</v>
          </cell>
          <cell r="I197" t="str">
            <v>30,000&lt;40,000</v>
          </cell>
        </row>
        <row r="198">
          <cell r="A198" t="str">
            <v>F</v>
          </cell>
          <cell r="B198">
            <v>19910</v>
          </cell>
          <cell r="C198">
            <v>34947</v>
          </cell>
          <cell r="D198">
            <v>27996</v>
          </cell>
          <cell r="E198">
            <v>48</v>
          </cell>
          <cell r="F198" t="str">
            <v>45&lt;55</v>
          </cell>
          <cell r="G198">
            <v>7</v>
          </cell>
          <cell r="H198" t="str">
            <v>5&lt;10</v>
          </cell>
          <cell r="I198" t="str">
            <v>20,000&lt;30,000</v>
          </cell>
        </row>
        <row r="199">
          <cell r="A199" t="str">
            <v>F</v>
          </cell>
          <cell r="B199">
            <v>18950</v>
          </cell>
          <cell r="C199">
            <v>30984</v>
          </cell>
          <cell r="D199">
            <v>31116</v>
          </cell>
          <cell r="E199">
            <v>51</v>
          </cell>
          <cell r="F199" t="str">
            <v>45&lt;55</v>
          </cell>
          <cell r="G199">
            <v>18</v>
          </cell>
          <cell r="H199" t="str">
            <v>15&lt;20</v>
          </cell>
          <cell r="I199" t="str">
            <v>30,000&lt;40,000</v>
          </cell>
        </row>
        <row r="200">
          <cell r="A200" t="str">
            <v>M</v>
          </cell>
          <cell r="B200">
            <v>15762</v>
          </cell>
          <cell r="C200">
            <v>24971</v>
          </cell>
          <cell r="D200">
            <v>31116</v>
          </cell>
          <cell r="E200">
            <v>60</v>
          </cell>
          <cell r="F200" t="str">
            <v>55&lt;65</v>
          </cell>
          <cell r="G200">
            <v>34</v>
          </cell>
          <cell r="H200" t="str">
            <v>20+</v>
          </cell>
          <cell r="I200" t="str">
            <v>30,000&lt;40,000</v>
          </cell>
        </row>
        <row r="201">
          <cell r="A201" t="str">
            <v>F</v>
          </cell>
          <cell r="B201">
            <v>23297</v>
          </cell>
          <cell r="C201">
            <v>34637</v>
          </cell>
          <cell r="D201">
            <v>31116</v>
          </cell>
          <cell r="E201">
            <v>39</v>
          </cell>
          <cell r="F201" t="str">
            <v>35&lt;45</v>
          </cell>
          <cell r="G201">
            <v>8</v>
          </cell>
          <cell r="H201" t="str">
            <v>5&lt;10</v>
          </cell>
          <cell r="I201" t="str">
            <v>30,000&lt;40,000</v>
          </cell>
        </row>
        <row r="202">
          <cell r="A202" t="str">
            <v>M</v>
          </cell>
          <cell r="B202">
            <v>21089</v>
          </cell>
          <cell r="C202">
            <v>35422</v>
          </cell>
          <cell r="D202">
            <v>24876</v>
          </cell>
          <cell r="E202">
            <v>45</v>
          </cell>
          <cell r="F202" t="str">
            <v>45&lt;55</v>
          </cell>
          <cell r="G202">
            <v>6</v>
          </cell>
          <cell r="H202" t="str">
            <v>5&lt;10</v>
          </cell>
          <cell r="I202" t="str">
            <v>20,000&lt;30,000</v>
          </cell>
        </row>
        <row r="203">
          <cell r="A203" t="str">
            <v>F</v>
          </cell>
          <cell r="B203">
            <v>19266</v>
          </cell>
          <cell r="C203">
            <v>35870</v>
          </cell>
          <cell r="D203">
            <v>21777.599999999999</v>
          </cell>
          <cell r="E203">
            <v>50</v>
          </cell>
          <cell r="F203" t="str">
            <v>45&lt;55</v>
          </cell>
          <cell r="G203">
            <v>5</v>
          </cell>
          <cell r="H203" t="str">
            <v>5&lt;10</v>
          </cell>
          <cell r="I203" t="str">
            <v>20,000&lt;30,000</v>
          </cell>
        </row>
        <row r="204">
          <cell r="A204" t="str">
            <v>M</v>
          </cell>
          <cell r="B204">
            <v>15651</v>
          </cell>
          <cell r="C204">
            <v>24985</v>
          </cell>
          <cell r="D204">
            <v>31116</v>
          </cell>
          <cell r="E204">
            <v>60</v>
          </cell>
          <cell r="F204" t="str">
            <v>55&lt;65</v>
          </cell>
          <cell r="G204">
            <v>34</v>
          </cell>
          <cell r="H204" t="str">
            <v>20+</v>
          </cell>
          <cell r="I204" t="str">
            <v>30,000&lt;40,000</v>
          </cell>
        </row>
        <row r="205">
          <cell r="A205" t="str">
            <v>M</v>
          </cell>
          <cell r="B205">
            <v>14442</v>
          </cell>
          <cell r="C205">
            <v>28408</v>
          </cell>
          <cell r="D205">
            <v>31116</v>
          </cell>
          <cell r="E205">
            <v>63</v>
          </cell>
          <cell r="F205" t="str">
            <v>55&lt;65</v>
          </cell>
          <cell r="G205">
            <v>25</v>
          </cell>
          <cell r="H205" t="str">
            <v>20+</v>
          </cell>
          <cell r="I205" t="str">
            <v>30,000&lt;40,000</v>
          </cell>
        </row>
        <row r="206">
          <cell r="A206" t="str">
            <v>M</v>
          </cell>
          <cell r="B206">
            <v>18898</v>
          </cell>
          <cell r="C206">
            <v>29297</v>
          </cell>
          <cell r="D206">
            <v>31116</v>
          </cell>
          <cell r="E206">
            <v>51</v>
          </cell>
          <cell r="F206" t="str">
            <v>45&lt;55</v>
          </cell>
          <cell r="G206">
            <v>23</v>
          </cell>
          <cell r="H206" t="str">
            <v>20+</v>
          </cell>
          <cell r="I206" t="str">
            <v>30,000&lt;40,000</v>
          </cell>
        </row>
        <row r="207">
          <cell r="A207" t="str">
            <v>M</v>
          </cell>
          <cell r="B207">
            <v>18611</v>
          </cell>
          <cell r="C207">
            <v>26505</v>
          </cell>
          <cell r="D207">
            <v>31116</v>
          </cell>
          <cell r="E207">
            <v>52</v>
          </cell>
          <cell r="F207" t="str">
            <v>45&lt;55</v>
          </cell>
          <cell r="G207">
            <v>30</v>
          </cell>
          <cell r="H207" t="str">
            <v>20+</v>
          </cell>
          <cell r="I207" t="str">
            <v>30,000&lt;40,000</v>
          </cell>
        </row>
        <row r="208">
          <cell r="A208" t="str">
            <v>M</v>
          </cell>
          <cell r="B208">
            <v>21812</v>
          </cell>
          <cell r="C208">
            <v>33681</v>
          </cell>
          <cell r="D208">
            <v>31116</v>
          </cell>
          <cell r="E208">
            <v>43</v>
          </cell>
          <cell r="F208" t="str">
            <v>35&lt;45</v>
          </cell>
          <cell r="G208">
            <v>11</v>
          </cell>
          <cell r="H208" t="str">
            <v>10&lt;15</v>
          </cell>
          <cell r="I208" t="str">
            <v>30,000&lt;40,000</v>
          </cell>
        </row>
        <row r="209">
          <cell r="A209" t="str">
            <v>M</v>
          </cell>
          <cell r="B209">
            <v>16984</v>
          </cell>
          <cell r="C209">
            <v>28835</v>
          </cell>
          <cell r="D209">
            <v>31116</v>
          </cell>
          <cell r="E209">
            <v>56</v>
          </cell>
          <cell r="F209" t="str">
            <v>55&lt;65</v>
          </cell>
          <cell r="G209">
            <v>24</v>
          </cell>
          <cell r="H209" t="str">
            <v>20+</v>
          </cell>
          <cell r="I209" t="str">
            <v>30,000&lt;40,000</v>
          </cell>
        </row>
        <row r="210">
          <cell r="A210" t="str">
            <v>M</v>
          </cell>
          <cell r="B210">
            <v>20950</v>
          </cell>
          <cell r="C210">
            <v>31642</v>
          </cell>
          <cell r="D210">
            <v>31116</v>
          </cell>
          <cell r="E210">
            <v>45</v>
          </cell>
          <cell r="F210" t="str">
            <v>45&lt;55</v>
          </cell>
          <cell r="G210">
            <v>16</v>
          </cell>
          <cell r="H210" t="str">
            <v>15&lt;20</v>
          </cell>
          <cell r="I210" t="str">
            <v>30,000&lt;40,000</v>
          </cell>
        </row>
        <row r="211">
          <cell r="A211" t="str">
            <v>M</v>
          </cell>
          <cell r="B211">
            <v>20652</v>
          </cell>
          <cell r="C211">
            <v>36115</v>
          </cell>
          <cell r="D211">
            <v>18657.599999999999</v>
          </cell>
          <cell r="E211">
            <v>46</v>
          </cell>
          <cell r="F211" t="str">
            <v>45&lt;55</v>
          </cell>
          <cell r="G211">
            <v>4</v>
          </cell>
          <cell r="H211" t="str">
            <v>1&lt;5</v>
          </cell>
          <cell r="I211" t="str">
            <v>0&lt;20,000</v>
          </cell>
        </row>
        <row r="212">
          <cell r="A212" t="str">
            <v>M</v>
          </cell>
          <cell r="B212">
            <v>19484</v>
          </cell>
          <cell r="C212">
            <v>33251</v>
          </cell>
          <cell r="D212">
            <v>31116</v>
          </cell>
          <cell r="E212">
            <v>49</v>
          </cell>
          <cell r="F212" t="str">
            <v>45&lt;55</v>
          </cell>
          <cell r="G212">
            <v>12</v>
          </cell>
          <cell r="H212" t="str">
            <v>10&lt;15</v>
          </cell>
          <cell r="I212" t="str">
            <v>30,000&lt;40,000</v>
          </cell>
        </row>
        <row r="213">
          <cell r="A213" t="str">
            <v>M</v>
          </cell>
          <cell r="B213">
            <v>18128</v>
          </cell>
          <cell r="C213">
            <v>27533</v>
          </cell>
          <cell r="D213">
            <v>31116</v>
          </cell>
          <cell r="E213">
            <v>53</v>
          </cell>
          <cell r="F213" t="str">
            <v>45&lt;55</v>
          </cell>
          <cell r="G213">
            <v>27</v>
          </cell>
          <cell r="H213" t="str">
            <v>20+</v>
          </cell>
          <cell r="I213" t="str">
            <v>30,000&lt;40,000</v>
          </cell>
        </row>
        <row r="214">
          <cell r="A214" t="str">
            <v>M</v>
          </cell>
          <cell r="B214">
            <v>15285</v>
          </cell>
          <cell r="C214">
            <v>35705</v>
          </cell>
          <cell r="D214">
            <v>31116</v>
          </cell>
          <cell r="E214">
            <v>61</v>
          </cell>
          <cell r="F214" t="str">
            <v>55&lt;65</v>
          </cell>
          <cell r="G214">
            <v>5</v>
          </cell>
          <cell r="H214" t="str">
            <v>5&lt;10</v>
          </cell>
          <cell r="I214" t="str">
            <v>30,000&lt;40,000</v>
          </cell>
        </row>
        <row r="215">
          <cell r="A215" t="str">
            <v>M</v>
          </cell>
          <cell r="B215">
            <v>14914</v>
          </cell>
          <cell r="C215">
            <v>25286</v>
          </cell>
          <cell r="D215">
            <v>31116</v>
          </cell>
          <cell r="E215">
            <v>62</v>
          </cell>
          <cell r="F215" t="str">
            <v>55&lt;65</v>
          </cell>
          <cell r="G215">
            <v>34</v>
          </cell>
          <cell r="H215" t="str">
            <v>20+</v>
          </cell>
          <cell r="I215" t="str">
            <v>30,000&lt;40,000</v>
          </cell>
        </row>
        <row r="216">
          <cell r="A216" t="str">
            <v>M</v>
          </cell>
          <cell r="B216">
            <v>18969</v>
          </cell>
          <cell r="C216">
            <v>27211</v>
          </cell>
          <cell r="D216">
            <v>31116</v>
          </cell>
          <cell r="E216">
            <v>51</v>
          </cell>
          <cell r="F216" t="str">
            <v>45&lt;55</v>
          </cell>
          <cell r="G216">
            <v>28</v>
          </cell>
          <cell r="H216" t="str">
            <v>20+</v>
          </cell>
          <cell r="I216" t="str">
            <v>30,000&lt;40,000</v>
          </cell>
        </row>
        <row r="217">
          <cell r="A217" t="str">
            <v>M</v>
          </cell>
          <cell r="B217">
            <v>9165</v>
          </cell>
          <cell r="C217">
            <v>33140</v>
          </cell>
          <cell r="D217">
            <v>31116</v>
          </cell>
          <cell r="E217">
            <v>78</v>
          </cell>
          <cell r="F217" t="str">
            <v>65+</v>
          </cell>
          <cell r="G217">
            <v>12</v>
          </cell>
          <cell r="H217" t="str">
            <v>10&lt;15</v>
          </cell>
          <cell r="I217" t="str">
            <v>30,000&lt;40,000</v>
          </cell>
        </row>
        <row r="218">
          <cell r="A218" t="str">
            <v>M</v>
          </cell>
          <cell r="B218">
            <v>16754</v>
          </cell>
          <cell r="C218">
            <v>24978</v>
          </cell>
          <cell r="D218">
            <v>31116</v>
          </cell>
          <cell r="E218">
            <v>57</v>
          </cell>
          <cell r="F218" t="str">
            <v>55&lt;65</v>
          </cell>
          <cell r="G218">
            <v>34</v>
          </cell>
          <cell r="H218" t="str">
            <v>20+</v>
          </cell>
          <cell r="I218" t="str">
            <v>30,000&lt;40,000</v>
          </cell>
        </row>
        <row r="219">
          <cell r="A219" t="str">
            <v>M</v>
          </cell>
          <cell r="B219">
            <v>17590</v>
          </cell>
          <cell r="C219">
            <v>25965</v>
          </cell>
          <cell r="D219">
            <v>31116</v>
          </cell>
          <cell r="E219">
            <v>55</v>
          </cell>
          <cell r="F219" t="str">
            <v>55&lt;65</v>
          </cell>
          <cell r="G219">
            <v>32</v>
          </cell>
          <cell r="H219" t="str">
            <v>20+</v>
          </cell>
          <cell r="I219" t="str">
            <v>30,000&lt;40,000</v>
          </cell>
        </row>
        <row r="220">
          <cell r="A220" t="str">
            <v>M</v>
          </cell>
          <cell r="B220">
            <v>17188</v>
          </cell>
          <cell r="C220">
            <v>25062</v>
          </cell>
          <cell r="D220">
            <v>31116</v>
          </cell>
          <cell r="E220">
            <v>56</v>
          </cell>
          <cell r="F220" t="str">
            <v>55&lt;65</v>
          </cell>
          <cell r="G220">
            <v>34</v>
          </cell>
          <cell r="H220" t="str">
            <v>20+</v>
          </cell>
          <cell r="I220" t="str">
            <v>30,000&lt;40,000</v>
          </cell>
        </row>
        <row r="221">
          <cell r="A221" t="str">
            <v>M</v>
          </cell>
          <cell r="B221">
            <v>18311</v>
          </cell>
          <cell r="C221">
            <v>29759</v>
          </cell>
          <cell r="D221">
            <v>31116</v>
          </cell>
          <cell r="E221">
            <v>53</v>
          </cell>
          <cell r="F221" t="str">
            <v>45&lt;55</v>
          </cell>
          <cell r="G221">
            <v>21</v>
          </cell>
          <cell r="H221" t="str">
            <v>20+</v>
          </cell>
          <cell r="I221" t="str">
            <v>30,000&lt;40,000</v>
          </cell>
        </row>
        <row r="222">
          <cell r="A222" t="str">
            <v>F</v>
          </cell>
          <cell r="B222">
            <v>26694</v>
          </cell>
          <cell r="C222">
            <v>36031</v>
          </cell>
          <cell r="D222">
            <v>18657.599999999999</v>
          </cell>
          <cell r="E222">
            <v>30</v>
          </cell>
          <cell r="F222" t="str">
            <v>25&lt;35</v>
          </cell>
          <cell r="G222">
            <v>4</v>
          </cell>
          <cell r="H222" t="str">
            <v>1&lt;5</v>
          </cell>
          <cell r="I222" t="str">
            <v>0&lt;20,000</v>
          </cell>
        </row>
        <row r="223">
          <cell r="A223" t="str">
            <v>M</v>
          </cell>
          <cell r="B223">
            <v>18326</v>
          </cell>
          <cell r="C223">
            <v>26756</v>
          </cell>
          <cell r="D223">
            <v>30908</v>
          </cell>
          <cell r="E223">
            <v>53</v>
          </cell>
          <cell r="F223" t="str">
            <v>45&lt;55</v>
          </cell>
          <cell r="G223">
            <v>30</v>
          </cell>
          <cell r="H223" t="str">
            <v>20+</v>
          </cell>
          <cell r="I223" t="str">
            <v>30,000&lt;40,000</v>
          </cell>
        </row>
        <row r="224">
          <cell r="A224" t="str">
            <v>M</v>
          </cell>
          <cell r="B224">
            <v>21385</v>
          </cell>
          <cell r="C224">
            <v>35125</v>
          </cell>
          <cell r="D224">
            <v>32656</v>
          </cell>
          <cell r="E224">
            <v>44</v>
          </cell>
          <cell r="F224" t="str">
            <v>35&lt;45</v>
          </cell>
          <cell r="G224">
            <v>7</v>
          </cell>
          <cell r="H224" t="str">
            <v>5&lt;10</v>
          </cell>
          <cell r="I224" t="str">
            <v>30,000&lt;40,000</v>
          </cell>
        </row>
        <row r="225">
          <cell r="A225" t="str">
            <v>M</v>
          </cell>
          <cell r="B225">
            <v>19596</v>
          </cell>
          <cell r="C225">
            <v>27008</v>
          </cell>
          <cell r="D225">
            <v>32344</v>
          </cell>
          <cell r="E225">
            <v>49</v>
          </cell>
          <cell r="F225" t="str">
            <v>45&lt;55</v>
          </cell>
          <cell r="G225">
            <v>29</v>
          </cell>
          <cell r="H225" t="str">
            <v>20+</v>
          </cell>
          <cell r="I225" t="str">
            <v>30,000&lt;40,000</v>
          </cell>
        </row>
        <row r="226">
          <cell r="A226" t="str">
            <v>M</v>
          </cell>
          <cell r="B226">
            <v>21385</v>
          </cell>
          <cell r="C226">
            <v>28465</v>
          </cell>
          <cell r="D226">
            <v>30794</v>
          </cell>
          <cell r="E226">
            <v>44</v>
          </cell>
          <cell r="F226" t="str">
            <v>35&lt;45</v>
          </cell>
          <cell r="G226">
            <v>25</v>
          </cell>
          <cell r="H226" t="str">
            <v>20+</v>
          </cell>
          <cell r="I226" t="str">
            <v>30,000&lt;40,000</v>
          </cell>
        </row>
        <row r="227">
          <cell r="A227" t="str">
            <v>M</v>
          </cell>
          <cell r="B227">
            <v>19986</v>
          </cell>
          <cell r="C227">
            <v>27275</v>
          </cell>
          <cell r="D227">
            <v>30794</v>
          </cell>
          <cell r="E227">
            <v>48</v>
          </cell>
          <cell r="F227" t="str">
            <v>45&lt;55</v>
          </cell>
          <cell r="G227">
            <v>28</v>
          </cell>
          <cell r="H227" t="str">
            <v>20+</v>
          </cell>
          <cell r="I227" t="str">
            <v>30,000&lt;40,000</v>
          </cell>
        </row>
        <row r="228">
          <cell r="A228" t="str">
            <v>M</v>
          </cell>
          <cell r="B228">
            <v>28720</v>
          </cell>
          <cell r="C228">
            <v>36626</v>
          </cell>
          <cell r="D228">
            <v>19052</v>
          </cell>
          <cell r="E228">
            <v>24</v>
          </cell>
          <cell r="F228" t="str">
            <v>0&lt;25</v>
          </cell>
          <cell r="G228">
            <v>3</v>
          </cell>
          <cell r="H228" t="str">
            <v>1&lt;5</v>
          </cell>
          <cell r="I228" t="str">
            <v>0&lt;20,000</v>
          </cell>
        </row>
        <row r="229">
          <cell r="A229" t="str">
            <v>M</v>
          </cell>
          <cell r="B229">
            <v>26419</v>
          </cell>
          <cell r="C229">
            <v>34414</v>
          </cell>
          <cell r="D229">
            <v>23337</v>
          </cell>
          <cell r="E229">
            <v>30</v>
          </cell>
          <cell r="F229" t="str">
            <v>25&lt;35</v>
          </cell>
          <cell r="G229">
            <v>9</v>
          </cell>
          <cell r="H229" t="str">
            <v>5&lt;10</v>
          </cell>
          <cell r="I229" t="str">
            <v>20,000&lt;30,000</v>
          </cell>
        </row>
        <row r="230">
          <cell r="A230" t="str">
            <v>M</v>
          </cell>
          <cell r="B230">
            <v>20983</v>
          </cell>
          <cell r="C230">
            <v>36325</v>
          </cell>
          <cell r="D230">
            <v>23483</v>
          </cell>
          <cell r="E230">
            <v>45</v>
          </cell>
          <cell r="F230" t="str">
            <v>45&lt;55</v>
          </cell>
          <cell r="G230">
            <v>3</v>
          </cell>
          <cell r="H230" t="str">
            <v>1&lt;5</v>
          </cell>
          <cell r="I230" t="str">
            <v>20,000&lt;30,000</v>
          </cell>
        </row>
        <row r="231">
          <cell r="A231" t="str">
            <v>M</v>
          </cell>
          <cell r="B231">
            <v>15324</v>
          </cell>
          <cell r="C231">
            <v>25694</v>
          </cell>
          <cell r="D231">
            <v>30492</v>
          </cell>
          <cell r="E231">
            <v>61</v>
          </cell>
          <cell r="F231" t="str">
            <v>55&lt;65</v>
          </cell>
          <cell r="G231">
            <v>32</v>
          </cell>
          <cell r="H231" t="str">
            <v>20+</v>
          </cell>
          <cell r="I231" t="str">
            <v>30,000&lt;40,000</v>
          </cell>
        </row>
        <row r="232">
          <cell r="A232" t="str">
            <v>M</v>
          </cell>
          <cell r="B232">
            <v>20124</v>
          </cell>
          <cell r="C232">
            <v>35676</v>
          </cell>
          <cell r="D232">
            <v>22401</v>
          </cell>
          <cell r="E232">
            <v>48</v>
          </cell>
          <cell r="F232" t="str">
            <v>45&lt;55</v>
          </cell>
          <cell r="G232">
            <v>5</v>
          </cell>
          <cell r="H232" t="str">
            <v>5&lt;10</v>
          </cell>
          <cell r="I232" t="str">
            <v>20,000&lt;30,000</v>
          </cell>
        </row>
        <row r="233">
          <cell r="A233" t="str">
            <v>M</v>
          </cell>
          <cell r="B233">
            <v>17626</v>
          </cell>
          <cell r="C233">
            <v>36500</v>
          </cell>
          <cell r="D233">
            <v>22859</v>
          </cell>
          <cell r="E233">
            <v>55</v>
          </cell>
          <cell r="F233" t="str">
            <v>55&lt;65</v>
          </cell>
          <cell r="G233">
            <v>3</v>
          </cell>
          <cell r="H233" t="str">
            <v>1&lt;5</v>
          </cell>
          <cell r="I233" t="str">
            <v>20,000&lt;30,000</v>
          </cell>
        </row>
        <row r="234">
          <cell r="A234" t="str">
            <v>M</v>
          </cell>
          <cell r="B234">
            <v>24376</v>
          </cell>
          <cell r="C234">
            <v>35277</v>
          </cell>
          <cell r="D234">
            <v>23337</v>
          </cell>
          <cell r="E234">
            <v>36</v>
          </cell>
          <cell r="F234" t="str">
            <v>35&lt;45</v>
          </cell>
          <cell r="G234">
            <v>6</v>
          </cell>
          <cell r="H234" t="str">
            <v>5&lt;10</v>
          </cell>
          <cell r="I234" t="str">
            <v>20,000&lt;30,000</v>
          </cell>
        </row>
        <row r="235">
          <cell r="A235" t="str">
            <v>M</v>
          </cell>
          <cell r="B235">
            <v>20167</v>
          </cell>
          <cell r="C235">
            <v>28163</v>
          </cell>
          <cell r="D235">
            <v>28308</v>
          </cell>
          <cell r="E235">
            <v>48</v>
          </cell>
          <cell r="F235" t="str">
            <v>45&lt;55</v>
          </cell>
          <cell r="G235">
            <v>26</v>
          </cell>
          <cell r="H235" t="str">
            <v>20+</v>
          </cell>
          <cell r="I235" t="str">
            <v>20,000&lt;30,000</v>
          </cell>
        </row>
        <row r="236">
          <cell r="A236" t="str">
            <v>F</v>
          </cell>
          <cell r="B236">
            <v>22871</v>
          </cell>
          <cell r="C236">
            <v>36626</v>
          </cell>
          <cell r="D236">
            <v>22526</v>
          </cell>
          <cell r="E236">
            <v>40</v>
          </cell>
          <cell r="F236" t="str">
            <v>35&lt;45</v>
          </cell>
          <cell r="G236">
            <v>3</v>
          </cell>
          <cell r="H236" t="str">
            <v>1&lt;5</v>
          </cell>
          <cell r="I236" t="str">
            <v>20,000&lt;30,000</v>
          </cell>
        </row>
        <row r="237">
          <cell r="A237" t="str">
            <v>M</v>
          </cell>
          <cell r="B237">
            <v>17562</v>
          </cell>
          <cell r="C237">
            <v>26449</v>
          </cell>
          <cell r="D237">
            <v>30794</v>
          </cell>
          <cell r="E237">
            <v>55</v>
          </cell>
          <cell r="F237" t="str">
            <v>55&lt;65</v>
          </cell>
          <cell r="G237">
            <v>30</v>
          </cell>
          <cell r="H237" t="str">
            <v>20+</v>
          </cell>
          <cell r="I237" t="str">
            <v>30,000&lt;40,000</v>
          </cell>
        </row>
        <row r="238">
          <cell r="A238" t="str">
            <v>M</v>
          </cell>
          <cell r="B238">
            <v>18052</v>
          </cell>
          <cell r="C238">
            <v>36626</v>
          </cell>
          <cell r="D238">
            <v>22526</v>
          </cell>
          <cell r="E238">
            <v>53</v>
          </cell>
          <cell r="F238" t="str">
            <v>45&lt;55</v>
          </cell>
          <cell r="G238">
            <v>3</v>
          </cell>
          <cell r="H238" t="str">
            <v>1&lt;5</v>
          </cell>
          <cell r="I238" t="str">
            <v>20,000&lt;30,000</v>
          </cell>
        </row>
        <row r="239">
          <cell r="A239" t="str">
            <v>M</v>
          </cell>
          <cell r="B239">
            <v>19214</v>
          </cell>
          <cell r="C239">
            <v>29066</v>
          </cell>
          <cell r="D239">
            <v>30794</v>
          </cell>
          <cell r="E239">
            <v>50</v>
          </cell>
          <cell r="F239" t="str">
            <v>45&lt;55</v>
          </cell>
          <cell r="G239">
            <v>23</v>
          </cell>
          <cell r="H239" t="str">
            <v>20+</v>
          </cell>
          <cell r="I239" t="str">
            <v>30,000&lt;40,000</v>
          </cell>
        </row>
        <row r="240">
          <cell r="A240" t="str">
            <v>M</v>
          </cell>
          <cell r="B240">
            <v>21118</v>
          </cell>
          <cell r="C240">
            <v>35492</v>
          </cell>
          <cell r="D240">
            <v>21777</v>
          </cell>
          <cell r="E240">
            <v>45</v>
          </cell>
          <cell r="F240" t="str">
            <v>45&lt;55</v>
          </cell>
          <cell r="G240">
            <v>6</v>
          </cell>
          <cell r="H240" t="str">
            <v>5&lt;10</v>
          </cell>
          <cell r="I240" t="str">
            <v>20,000&lt;30,000</v>
          </cell>
        </row>
        <row r="241">
          <cell r="A241" t="str">
            <v>F</v>
          </cell>
          <cell r="B241">
            <v>20643</v>
          </cell>
          <cell r="C241">
            <v>36626</v>
          </cell>
          <cell r="D241">
            <v>22526</v>
          </cell>
          <cell r="E241">
            <v>46</v>
          </cell>
          <cell r="F241" t="str">
            <v>45&lt;55</v>
          </cell>
          <cell r="G241">
            <v>3</v>
          </cell>
          <cell r="H241" t="str">
            <v>1&lt;5</v>
          </cell>
          <cell r="I241" t="str">
            <v>20,000&lt;30,000</v>
          </cell>
        </row>
        <row r="242">
          <cell r="A242" t="str">
            <v>M</v>
          </cell>
          <cell r="B242">
            <v>15389</v>
          </cell>
          <cell r="C242">
            <v>35422</v>
          </cell>
          <cell r="D242">
            <v>30804</v>
          </cell>
          <cell r="E242">
            <v>61</v>
          </cell>
          <cell r="F242" t="str">
            <v>55&lt;65</v>
          </cell>
          <cell r="G242">
            <v>6</v>
          </cell>
          <cell r="H242" t="str">
            <v>5&lt;10</v>
          </cell>
          <cell r="I242" t="str">
            <v>30,000&lt;40,000</v>
          </cell>
        </row>
        <row r="243">
          <cell r="A243" t="str">
            <v>M</v>
          </cell>
          <cell r="B243">
            <v>24104</v>
          </cell>
          <cell r="C243">
            <v>33210</v>
          </cell>
          <cell r="D243">
            <v>31720</v>
          </cell>
          <cell r="E243">
            <v>37</v>
          </cell>
          <cell r="F243" t="str">
            <v>35&lt;45</v>
          </cell>
          <cell r="G243">
            <v>12</v>
          </cell>
          <cell r="H243" t="str">
            <v>10&lt;15</v>
          </cell>
          <cell r="I243" t="str">
            <v>30,000&lt;40,000</v>
          </cell>
        </row>
        <row r="244">
          <cell r="A244" t="str">
            <v>M</v>
          </cell>
          <cell r="B244">
            <v>25352</v>
          </cell>
          <cell r="C244">
            <v>31950</v>
          </cell>
          <cell r="D244">
            <v>32656</v>
          </cell>
          <cell r="E244">
            <v>33</v>
          </cell>
          <cell r="F244" t="str">
            <v>25&lt;35</v>
          </cell>
          <cell r="G244">
            <v>15</v>
          </cell>
          <cell r="H244" t="str">
            <v>15&lt;20</v>
          </cell>
          <cell r="I244" t="str">
            <v>30,000&lt;40,000</v>
          </cell>
        </row>
        <row r="245">
          <cell r="A245" t="str">
            <v>M</v>
          </cell>
          <cell r="B245">
            <v>29034</v>
          </cell>
          <cell r="C245">
            <v>36199</v>
          </cell>
          <cell r="D245">
            <v>26436.799999999999</v>
          </cell>
          <cell r="E245">
            <v>23</v>
          </cell>
          <cell r="F245" t="str">
            <v>0&lt;25</v>
          </cell>
          <cell r="G245">
            <v>4</v>
          </cell>
          <cell r="H245" t="str">
            <v>1&lt;5</v>
          </cell>
          <cell r="I245" t="str">
            <v>20,000&lt;30,000</v>
          </cell>
        </row>
        <row r="246">
          <cell r="A246" t="str">
            <v>M</v>
          </cell>
          <cell r="B246">
            <v>23810</v>
          </cell>
          <cell r="C246">
            <v>36514</v>
          </cell>
          <cell r="D246">
            <v>26977</v>
          </cell>
          <cell r="E246">
            <v>38</v>
          </cell>
          <cell r="F246" t="str">
            <v>35&lt;45</v>
          </cell>
          <cell r="G246">
            <v>3</v>
          </cell>
          <cell r="H246" t="str">
            <v>1&lt;5</v>
          </cell>
          <cell r="I246" t="str">
            <v>20,000&lt;30,000</v>
          </cell>
        </row>
        <row r="247">
          <cell r="A247" t="str">
            <v>M</v>
          </cell>
          <cell r="B247">
            <v>23212</v>
          </cell>
          <cell r="C247">
            <v>36459</v>
          </cell>
          <cell r="D247">
            <v>30784</v>
          </cell>
          <cell r="E247">
            <v>39</v>
          </cell>
          <cell r="F247" t="str">
            <v>35&lt;45</v>
          </cell>
          <cell r="G247">
            <v>3</v>
          </cell>
          <cell r="H247" t="str">
            <v>1&lt;5</v>
          </cell>
          <cell r="I247" t="str">
            <v>30,000&lt;40,000</v>
          </cell>
        </row>
        <row r="248">
          <cell r="A248" t="str">
            <v>M</v>
          </cell>
          <cell r="B248">
            <v>24603</v>
          </cell>
          <cell r="C248">
            <v>31999</v>
          </cell>
          <cell r="D248">
            <v>32656</v>
          </cell>
          <cell r="E248">
            <v>35</v>
          </cell>
          <cell r="F248" t="str">
            <v>35&lt;45</v>
          </cell>
          <cell r="G248">
            <v>15</v>
          </cell>
          <cell r="H248" t="str">
            <v>15&lt;20</v>
          </cell>
          <cell r="I248" t="str">
            <v>30,000&lt;40,000</v>
          </cell>
        </row>
        <row r="249">
          <cell r="A249" t="str">
            <v>M</v>
          </cell>
          <cell r="B249">
            <v>18970</v>
          </cell>
          <cell r="C249">
            <v>31755</v>
          </cell>
          <cell r="D249">
            <v>30804</v>
          </cell>
          <cell r="E249">
            <v>51</v>
          </cell>
          <cell r="F249" t="str">
            <v>45&lt;55</v>
          </cell>
          <cell r="G249">
            <v>16</v>
          </cell>
          <cell r="H249" t="str">
            <v>15&lt;20</v>
          </cell>
          <cell r="I249" t="str">
            <v>30,000&lt;40,000</v>
          </cell>
        </row>
        <row r="250">
          <cell r="A250" t="str">
            <v>M</v>
          </cell>
          <cell r="B250">
            <v>21177</v>
          </cell>
          <cell r="C250">
            <v>36115</v>
          </cell>
          <cell r="D250">
            <v>18657.599999999999</v>
          </cell>
          <cell r="E250">
            <v>45</v>
          </cell>
          <cell r="F250" t="str">
            <v>45&lt;55</v>
          </cell>
          <cell r="G250">
            <v>4</v>
          </cell>
          <cell r="H250" t="str">
            <v>1&lt;5</v>
          </cell>
          <cell r="I250" t="str">
            <v>0&lt;20,000</v>
          </cell>
        </row>
        <row r="251">
          <cell r="A251" t="str">
            <v>M</v>
          </cell>
          <cell r="B251">
            <v>21236</v>
          </cell>
          <cell r="C251">
            <v>34708</v>
          </cell>
          <cell r="D251">
            <v>31720</v>
          </cell>
          <cell r="E251">
            <v>45</v>
          </cell>
          <cell r="F251" t="str">
            <v>45&lt;55</v>
          </cell>
          <cell r="G251">
            <v>8</v>
          </cell>
          <cell r="H251" t="str">
            <v>5&lt;10</v>
          </cell>
          <cell r="I251" t="str">
            <v>30,000&lt;40,000</v>
          </cell>
        </row>
        <row r="252">
          <cell r="A252" t="str">
            <v>M</v>
          </cell>
          <cell r="B252">
            <v>26149</v>
          </cell>
          <cell r="C252">
            <v>36087</v>
          </cell>
          <cell r="D252">
            <v>30180.799999999999</v>
          </cell>
          <cell r="E252">
            <v>31</v>
          </cell>
          <cell r="F252" t="str">
            <v>25&lt;35</v>
          </cell>
          <cell r="G252">
            <v>4</v>
          </cell>
          <cell r="H252" t="str">
            <v>1&lt;5</v>
          </cell>
          <cell r="I252" t="str">
            <v>30,000&lt;40,000</v>
          </cell>
        </row>
        <row r="253">
          <cell r="A253" t="str">
            <v>M</v>
          </cell>
          <cell r="B253">
            <v>18446</v>
          </cell>
          <cell r="C253">
            <v>35471</v>
          </cell>
          <cell r="D253">
            <v>31428</v>
          </cell>
          <cell r="E253">
            <v>52</v>
          </cell>
          <cell r="F253" t="str">
            <v>45&lt;55</v>
          </cell>
          <cell r="G253">
            <v>6</v>
          </cell>
          <cell r="H253" t="str">
            <v>5&lt;10</v>
          </cell>
          <cell r="I253" t="str">
            <v>30,000&lt;40,000</v>
          </cell>
        </row>
        <row r="254">
          <cell r="A254" t="str">
            <v>M</v>
          </cell>
          <cell r="B254">
            <v>22424</v>
          </cell>
          <cell r="C254">
            <v>32615</v>
          </cell>
          <cell r="D254">
            <v>32344</v>
          </cell>
          <cell r="E254">
            <v>41</v>
          </cell>
          <cell r="F254" t="str">
            <v>35&lt;45</v>
          </cell>
          <cell r="G254">
            <v>14</v>
          </cell>
          <cell r="H254" t="str">
            <v>10&lt;15</v>
          </cell>
          <cell r="I254" t="str">
            <v>30,000&lt;40,000</v>
          </cell>
        </row>
        <row r="255">
          <cell r="A255" t="str">
            <v>M</v>
          </cell>
          <cell r="B255">
            <v>22192</v>
          </cell>
          <cell r="C255">
            <v>31838</v>
          </cell>
          <cell r="D255">
            <v>32656</v>
          </cell>
          <cell r="E255">
            <v>42</v>
          </cell>
          <cell r="F255" t="str">
            <v>35&lt;45</v>
          </cell>
          <cell r="G255">
            <v>16</v>
          </cell>
          <cell r="H255" t="str">
            <v>15&lt;20</v>
          </cell>
          <cell r="I255" t="str">
            <v>30,000&lt;40,000</v>
          </cell>
        </row>
        <row r="256">
          <cell r="A256" t="str">
            <v>M</v>
          </cell>
          <cell r="B256">
            <v>18989</v>
          </cell>
          <cell r="C256">
            <v>29612</v>
          </cell>
          <cell r="D256">
            <v>32656</v>
          </cell>
          <cell r="E256">
            <v>51</v>
          </cell>
          <cell r="F256" t="str">
            <v>45&lt;55</v>
          </cell>
          <cell r="G256">
            <v>22</v>
          </cell>
          <cell r="H256" t="str">
            <v>20+</v>
          </cell>
          <cell r="I256" t="str">
            <v>30,000&lt;40,000</v>
          </cell>
        </row>
        <row r="257">
          <cell r="A257" t="str">
            <v>M</v>
          </cell>
          <cell r="B257">
            <v>24495</v>
          </cell>
          <cell r="C257">
            <v>34855</v>
          </cell>
          <cell r="D257">
            <v>31720</v>
          </cell>
          <cell r="E257">
            <v>36</v>
          </cell>
          <cell r="F257" t="str">
            <v>35&lt;45</v>
          </cell>
          <cell r="G257">
            <v>7</v>
          </cell>
          <cell r="H257" t="str">
            <v>5&lt;10</v>
          </cell>
          <cell r="I257" t="str">
            <v>30,000&lt;40,000</v>
          </cell>
        </row>
        <row r="258">
          <cell r="A258" t="str">
            <v>M</v>
          </cell>
          <cell r="B258">
            <v>23193</v>
          </cell>
          <cell r="C258">
            <v>35282</v>
          </cell>
          <cell r="D258">
            <v>23337</v>
          </cell>
          <cell r="E258">
            <v>39</v>
          </cell>
          <cell r="F258" t="str">
            <v>35&lt;45</v>
          </cell>
          <cell r="G258">
            <v>6</v>
          </cell>
          <cell r="H258" t="str">
            <v>5&lt;10</v>
          </cell>
          <cell r="I258" t="str">
            <v>20,000&lt;30,000</v>
          </cell>
        </row>
        <row r="259">
          <cell r="A259" t="str">
            <v>M</v>
          </cell>
          <cell r="B259">
            <v>19343</v>
          </cell>
          <cell r="C259">
            <v>27107</v>
          </cell>
          <cell r="D259">
            <v>32656</v>
          </cell>
          <cell r="E259">
            <v>50</v>
          </cell>
          <cell r="F259" t="str">
            <v>45&lt;55</v>
          </cell>
          <cell r="G259">
            <v>29</v>
          </cell>
          <cell r="H259" t="str">
            <v>20+</v>
          </cell>
          <cell r="I259" t="str">
            <v>30,000&lt;40,000</v>
          </cell>
        </row>
        <row r="260">
          <cell r="A260" t="str">
            <v>M</v>
          </cell>
          <cell r="B260">
            <v>21783</v>
          </cell>
          <cell r="C260">
            <v>35114</v>
          </cell>
          <cell r="D260">
            <v>29556</v>
          </cell>
          <cell r="E260">
            <v>43</v>
          </cell>
          <cell r="F260" t="str">
            <v>35&lt;45</v>
          </cell>
          <cell r="G260">
            <v>7</v>
          </cell>
          <cell r="H260" t="str">
            <v>5&lt;10</v>
          </cell>
          <cell r="I260" t="str">
            <v>20,000&lt;30,000</v>
          </cell>
        </row>
        <row r="261">
          <cell r="A261" t="str">
            <v>M</v>
          </cell>
          <cell r="B261">
            <v>24947</v>
          </cell>
          <cell r="C261">
            <v>35815</v>
          </cell>
          <cell r="D261">
            <v>30804</v>
          </cell>
          <cell r="E261">
            <v>35</v>
          </cell>
          <cell r="F261" t="str">
            <v>35&lt;45</v>
          </cell>
          <cell r="G261">
            <v>5</v>
          </cell>
          <cell r="H261" t="str">
            <v>5&lt;10</v>
          </cell>
          <cell r="I261" t="str">
            <v>30,000&lt;40,000</v>
          </cell>
        </row>
        <row r="262">
          <cell r="A262" t="str">
            <v>M</v>
          </cell>
          <cell r="B262">
            <v>27429</v>
          </cell>
          <cell r="C262">
            <v>34968</v>
          </cell>
          <cell r="D262">
            <v>31408</v>
          </cell>
          <cell r="E262">
            <v>28</v>
          </cell>
          <cell r="F262" t="str">
            <v>25&lt;35</v>
          </cell>
          <cell r="G262">
            <v>7</v>
          </cell>
          <cell r="H262" t="str">
            <v>5&lt;10</v>
          </cell>
          <cell r="I262" t="str">
            <v>30,000&lt;40,000</v>
          </cell>
        </row>
        <row r="263">
          <cell r="A263" t="str">
            <v>M</v>
          </cell>
          <cell r="B263">
            <v>23313</v>
          </cell>
          <cell r="C263">
            <v>35387</v>
          </cell>
          <cell r="D263">
            <v>30804</v>
          </cell>
          <cell r="E263">
            <v>39</v>
          </cell>
          <cell r="F263" t="str">
            <v>35&lt;45</v>
          </cell>
          <cell r="G263">
            <v>6</v>
          </cell>
          <cell r="H263" t="str">
            <v>5&lt;10</v>
          </cell>
          <cell r="I263" t="str">
            <v>30,000&lt;40,000</v>
          </cell>
        </row>
        <row r="264">
          <cell r="A264" t="str">
            <v>M</v>
          </cell>
          <cell r="B264">
            <v>21867</v>
          </cell>
          <cell r="C264">
            <v>31117</v>
          </cell>
          <cell r="D264">
            <v>32656</v>
          </cell>
          <cell r="E264">
            <v>43</v>
          </cell>
          <cell r="F264" t="str">
            <v>35&lt;45</v>
          </cell>
          <cell r="G264">
            <v>18</v>
          </cell>
          <cell r="H264" t="str">
            <v>15&lt;20</v>
          </cell>
          <cell r="I264" t="str">
            <v>30,000&lt;40,000</v>
          </cell>
        </row>
        <row r="265">
          <cell r="A265" t="str">
            <v>M</v>
          </cell>
          <cell r="B265">
            <v>17950</v>
          </cell>
          <cell r="C265">
            <v>27036</v>
          </cell>
          <cell r="D265">
            <v>32656</v>
          </cell>
          <cell r="E265">
            <v>54</v>
          </cell>
          <cell r="F265" t="str">
            <v>45&lt;55</v>
          </cell>
          <cell r="G265">
            <v>29</v>
          </cell>
          <cell r="H265" t="str">
            <v>20+</v>
          </cell>
          <cell r="I265" t="str">
            <v>30,000&lt;40,000</v>
          </cell>
        </row>
        <row r="266">
          <cell r="A266" t="str">
            <v>M</v>
          </cell>
          <cell r="B266">
            <v>23179</v>
          </cell>
          <cell r="C266">
            <v>32608</v>
          </cell>
          <cell r="D266">
            <v>32344</v>
          </cell>
          <cell r="E266">
            <v>39</v>
          </cell>
          <cell r="F266" t="str">
            <v>35&lt;45</v>
          </cell>
          <cell r="G266">
            <v>14</v>
          </cell>
          <cell r="H266" t="str">
            <v>10&lt;15</v>
          </cell>
          <cell r="I266" t="str">
            <v>30,000&lt;40,000</v>
          </cell>
        </row>
        <row r="267">
          <cell r="A267" t="str">
            <v>M</v>
          </cell>
          <cell r="B267">
            <v>23453</v>
          </cell>
          <cell r="C267">
            <v>30803</v>
          </cell>
          <cell r="D267">
            <v>32656</v>
          </cell>
          <cell r="E267">
            <v>39</v>
          </cell>
          <cell r="F267" t="str">
            <v>35&lt;45</v>
          </cell>
          <cell r="G267">
            <v>18</v>
          </cell>
          <cell r="H267" t="str">
            <v>15&lt;20</v>
          </cell>
          <cell r="I267" t="str">
            <v>30,000&lt;40,000</v>
          </cell>
        </row>
        <row r="268">
          <cell r="A268" t="str">
            <v>M</v>
          </cell>
          <cell r="B268">
            <v>21995</v>
          </cell>
          <cell r="C268">
            <v>31971</v>
          </cell>
          <cell r="D268">
            <v>32656</v>
          </cell>
          <cell r="E268">
            <v>43</v>
          </cell>
          <cell r="F268" t="str">
            <v>35&lt;45</v>
          </cell>
          <cell r="G268">
            <v>15</v>
          </cell>
          <cell r="H268" t="str">
            <v>15&lt;20</v>
          </cell>
          <cell r="I268" t="str">
            <v>30,000&lt;40,000</v>
          </cell>
        </row>
      </sheetData>
      <sheetData sheetId="6">
        <row r="2">
          <cell r="A2" t="str">
            <v>SEX</v>
          </cell>
          <cell r="B2" t="str">
            <v>BD</v>
          </cell>
          <cell r="C2" t="str">
            <v>HD</v>
          </cell>
          <cell r="D2" t="str">
            <v>Age</v>
          </cell>
          <cell r="E2" t="str">
            <v>Age Cat</v>
          </cell>
          <cell r="F2" t="str">
            <v>Service</v>
          </cell>
          <cell r="G2" t="str">
            <v>Service Cat</v>
          </cell>
        </row>
        <row r="3">
          <cell r="A3" t="str">
            <v>M</v>
          </cell>
          <cell r="B3">
            <v>16227</v>
          </cell>
          <cell r="C3">
            <v>24677</v>
          </cell>
          <cell r="D3">
            <v>58</v>
          </cell>
          <cell r="E3" t="str">
            <v>55&lt;65</v>
          </cell>
          <cell r="F3">
            <v>35</v>
          </cell>
          <cell r="G3" t="str">
            <v>20+</v>
          </cell>
        </row>
        <row r="4">
          <cell r="A4" t="str">
            <v>F</v>
          </cell>
          <cell r="B4">
            <v>7196</v>
          </cell>
          <cell r="C4">
            <v>19287</v>
          </cell>
          <cell r="D4">
            <v>83</v>
          </cell>
          <cell r="E4" t="str">
            <v>65+</v>
          </cell>
          <cell r="F4">
            <v>50</v>
          </cell>
          <cell r="G4" t="str">
            <v>20+</v>
          </cell>
        </row>
        <row r="5">
          <cell r="A5" t="str">
            <v>M</v>
          </cell>
          <cell r="B5">
            <v>13338</v>
          </cell>
          <cell r="C5">
            <v>23312</v>
          </cell>
          <cell r="D5">
            <v>66</v>
          </cell>
          <cell r="E5" t="str">
            <v>65+</v>
          </cell>
          <cell r="F5">
            <v>39</v>
          </cell>
          <cell r="G5" t="str">
            <v>20+</v>
          </cell>
        </row>
        <row r="6">
          <cell r="A6" t="str">
            <v>M</v>
          </cell>
          <cell r="B6">
            <v>9542</v>
          </cell>
          <cell r="C6">
            <v>9542</v>
          </cell>
          <cell r="D6">
            <v>77</v>
          </cell>
          <cell r="E6" t="str">
            <v>65+</v>
          </cell>
          <cell r="F6">
            <v>77</v>
          </cell>
          <cell r="G6" t="str">
            <v>20+</v>
          </cell>
        </row>
        <row r="7">
          <cell r="A7" t="str">
            <v>M</v>
          </cell>
          <cell r="B7">
            <v>13263</v>
          </cell>
          <cell r="C7">
            <v>21044</v>
          </cell>
          <cell r="D7">
            <v>66</v>
          </cell>
          <cell r="E7" t="str">
            <v>65+</v>
          </cell>
          <cell r="F7">
            <v>45</v>
          </cell>
          <cell r="G7" t="str">
            <v>20+</v>
          </cell>
        </row>
        <row r="8">
          <cell r="A8" t="str">
            <v>M</v>
          </cell>
          <cell r="B8">
            <v>2170</v>
          </cell>
          <cell r="C8">
            <v>10446</v>
          </cell>
          <cell r="D8">
            <v>97</v>
          </cell>
          <cell r="E8" t="str">
            <v>65+</v>
          </cell>
          <cell r="F8">
            <v>74</v>
          </cell>
          <cell r="G8" t="str">
            <v>20+</v>
          </cell>
        </row>
        <row r="9">
          <cell r="A9" t="str">
            <v>M</v>
          </cell>
          <cell r="B9">
            <v>11276</v>
          </cell>
          <cell r="C9">
            <v>23992</v>
          </cell>
          <cell r="D9">
            <v>72</v>
          </cell>
          <cell r="E9" t="str">
            <v>65+</v>
          </cell>
          <cell r="F9">
            <v>37</v>
          </cell>
          <cell r="G9" t="str">
            <v>20+</v>
          </cell>
        </row>
        <row r="10">
          <cell r="A10" t="str">
            <v>M</v>
          </cell>
          <cell r="B10">
            <v>17121</v>
          </cell>
          <cell r="C10">
            <v>25101</v>
          </cell>
          <cell r="D10">
            <v>56</v>
          </cell>
          <cell r="E10" t="str">
            <v>55&lt;65</v>
          </cell>
          <cell r="F10">
            <v>34</v>
          </cell>
          <cell r="G10" t="str">
            <v>20+</v>
          </cell>
        </row>
        <row r="11">
          <cell r="A11" t="str">
            <v>M</v>
          </cell>
          <cell r="B11">
            <v>11680</v>
          </cell>
          <cell r="C11">
            <v>23046</v>
          </cell>
          <cell r="D11">
            <v>71</v>
          </cell>
          <cell r="E11" t="str">
            <v>65+</v>
          </cell>
          <cell r="F11">
            <v>40</v>
          </cell>
          <cell r="G11" t="str">
            <v>20+</v>
          </cell>
        </row>
        <row r="12">
          <cell r="A12" t="str">
            <v>M</v>
          </cell>
          <cell r="B12">
            <v>11187</v>
          </cell>
          <cell r="C12">
            <v>19341</v>
          </cell>
          <cell r="D12">
            <v>72</v>
          </cell>
          <cell r="E12" t="str">
            <v>65+</v>
          </cell>
          <cell r="F12">
            <v>50</v>
          </cell>
          <cell r="G12" t="str">
            <v>20+</v>
          </cell>
        </row>
        <row r="13">
          <cell r="A13" t="str">
            <v>M</v>
          </cell>
          <cell r="B13">
            <v>7675</v>
          </cell>
          <cell r="C13">
            <v>21156</v>
          </cell>
          <cell r="D13">
            <v>82</v>
          </cell>
          <cell r="E13" t="str">
            <v>65+</v>
          </cell>
          <cell r="F13">
            <v>45</v>
          </cell>
          <cell r="G13" t="str">
            <v>20+</v>
          </cell>
        </row>
        <row r="14">
          <cell r="A14" t="str">
            <v>M</v>
          </cell>
          <cell r="B14">
            <v>12910</v>
          </cell>
          <cell r="C14">
            <v>22066</v>
          </cell>
          <cell r="D14">
            <v>67</v>
          </cell>
          <cell r="E14" t="str">
            <v>65+</v>
          </cell>
          <cell r="F14">
            <v>42</v>
          </cell>
          <cell r="G14" t="str">
            <v>20+</v>
          </cell>
        </row>
        <row r="15">
          <cell r="A15" t="str">
            <v>M</v>
          </cell>
          <cell r="B15">
            <v>10151</v>
          </cell>
          <cell r="C15">
            <v>24684</v>
          </cell>
          <cell r="D15">
            <v>75</v>
          </cell>
          <cell r="E15" t="str">
            <v>65+</v>
          </cell>
          <cell r="F15">
            <v>35</v>
          </cell>
          <cell r="G15" t="str">
            <v>20+</v>
          </cell>
        </row>
        <row r="16">
          <cell r="A16" t="str">
            <v>M</v>
          </cell>
          <cell r="B16">
            <v>10701</v>
          </cell>
          <cell r="C16">
            <v>16579</v>
          </cell>
          <cell r="D16">
            <v>74</v>
          </cell>
          <cell r="E16" t="str">
            <v>65+</v>
          </cell>
          <cell r="F16">
            <v>57</v>
          </cell>
          <cell r="G16" t="str">
            <v>20+</v>
          </cell>
        </row>
        <row r="17">
          <cell r="A17" t="str">
            <v>M</v>
          </cell>
          <cell r="B17">
            <v>4039</v>
          </cell>
          <cell r="C17">
            <v>13746</v>
          </cell>
          <cell r="D17">
            <v>92</v>
          </cell>
          <cell r="E17" t="str">
            <v>65+</v>
          </cell>
          <cell r="F17">
            <v>65</v>
          </cell>
          <cell r="G17" t="str">
            <v>20+</v>
          </cell>
        </row>
        <row r="18">
          <cell r="A18" t="str">
            <v>M</v>
          </cell>
          <cell r="B18">
            <v>5493</v>
          </cell>
          <cell r="C18">
            <v>13226</v>
          </cell>
          <cell r="D18">
            <v>88</v>
          </cell>
          <cell r="E18" t="str">
            <v>65+</v>
          </cell>
          <cell r="F18">
            <v>67</v>
          </cell>
          <cell r="G18" t="str">
            <v>20+</v>
          </cell>
        </row>
        <row r="19">
          <cell r="A19" t="str">
            <v>M</v>
          </cell>
          <cell r="B19">
            <v>22547</v>
          </cell>
          <cell r="C19">
            <v>29276</v>
          </cell>
          <cell r="D19">
            <v>41</v>
          </cell>
          <cell r="E19" t="str">
            <v>35&lt;45</v>
          </cell>
          <cell r="F19">
            <v>23</v>
          </cell>
          <cell r="G19" t="str">
            <v>20+</v>
          </cell>
        </row>
        <row r="20">
          <cell r="A20" t="str">
            <v>F</v>
          </cell>
          <cell r="B20">
            <v>8238</v>
          </cell>
          <cell r="C20">
            <v>15529</v>
          </cell>
          <cell r="D20">
            <v>80</v>
          </cell>
          <cell r="E20" t="str">
            <v>65+</v>
          </cell>
          <cell r="F20">
            <v>60</v>
          </cell>
          <cell r="G20" t="str">
            <v>20+</v>
          </cell>
        </row>
        <row r="21">
          <cell r="A21" t="str">
            <v>M</v>
          </cell>
          <cell r="B21">
            <v>7303</v>
          </cell>
          <cell r="C21">
            <v>14891</v>
          </cell>
          <cell r="D21">
            <v>83</v>
          </cell>
          <cell r="E21" t="str">
            <v>65+</v>
          </cell>
          <cell r="F21">
            <v>62</v>
          </cell>
          <cell r="G21" t="str">
            <v>20+</v>
          </cell>
        </row>
        <row r="22">
          <cell r="A22" t="str">
            <v>M</v>
          </cell>
          <cell r="B22">
            <v>15264</v>
          </cell>
          <cell r="C22">
            <v>25356</v>
          </cell>
          <cell r="D22">
            <v>61</v>
          </cell>
          <cell r="E22" t="str">
            <v>55&lt;65</v>
          </cell>
          <cell r="F22">
            <v>33</v>
          </cell>
          <cell r="G22" t="str">
            <v>20+</v>
          </cell>
        </row>
        <row r="23">
          <cell r="A23" t="str">
            <v>M</v>
          </cell>
          <cell r="B23">
            <v>6194</v>
          </cell>
          <cell r="C23">
            <v>16849</v>
          </cell>
          <cell r="D23">
            <v>86</v>
          </cell>
          <cell r="E23" t="str">
            <v>65+</v>
          </cell>
          <cell r="F23">
            <v>57</v>
          </cell>
          <cell r="G23" t="str">
            <v>20+</v>
          </cell>
        </row>
        <row r="24">
          <cell r="A24" t="str">
            <v>M</v>
          </cell>
          <cell r="B24">
            <v>12007</v>
          </cell>
          <cell r="C24">
            <v>25377</v>
          </cell>
          <cell r="D24">
            <v>70</v>
          </cell>
          <cell r="E24" t="str">
            <v>65+</v>
          </cell>
          <cell r="F24">
            <v>33</v>
          </cell>
          <cell r="G24" t="str">
            <v>20+</v>
          </cell>
        </row>
        <row r="25">
          <cell r="A25" t="str">
            <v>M</v>
          </cell>
          <cell r="B25">
            <v>13249</v>
          </cell>
          <cell r="C25">
            <v>21219</v>
          </cell>
          <cell r="D25">
            <v>67</v>
          </cell>
          <cell r="E25" t="str">
            <v>65+</v>
          </cell>
          <cell r="F25">
            <v>45</v>
          </cell>
          <cell r="G25" t="str">
            <v>20+</v>
          </cell>
        </row>
        <row r="26">
          <cell r="A26" t="str">
            <v>M</v>
          </cell>
          <cell r="B26">
            <v>15528</v>
          </cell>
          <cell r="C26">
            <v>25342</v>
          </cell>
          <cell r="D26">
            <v>60</v>
          </cell>
          <cell r="E26" t="str">
            <v>55&lt;65</v>
          </cell>
          <cell r="F26">
            <v>33</v>
          </cell>
          <cell r="G26" t="str">
            <v>20+</v>
          </cell>
        </row>
        <row r="27">
          <cell r="A27" t="str">
            <v>F</v>
          </cell>
          <cell r="B27">
            <v>8877</v>
          </cell>
          <cell r="C27">
            <v>19133</v>
          </cell>
          <cell r="D27">
            <v>79</v>
          </cell>
          <cell r="E27" t="str">
            <v>65+</v>
          </cell>
          <cell r="F27">
            <v>50</v>
          </cell>
          <cell r="G27" t="str">
            <v>20+</v>
          </cell>
        </row>
        <row r="28">
          <cell r="A28" t="str">
            <v>M</v>
          </cell>
          <cell r="B28">
            <v>12804</v>
          </cell>
          <cell r="C28">
            <v>30704</v>
          </cell>
          <cell r="D28">
            <v>68</v>
          </cell>
          <cell r="E28" t="str">
            <v>65+</v>
          </cell>
          <cell r="F28">
            <v>19</v>
          </cell>
          <cell r="G28" t="str">
            <v>15&lt;20</v>
          </cell>
        </row>
      </sheetData>
      <sheetData sheetId="7">
        <row r="2">
          <cell r="A2" t="str">
            <v>EMPLOYEE</v>
          </cell>
          <cell r="B2" t="str">
            <v>SEX</v>
          </cell>
          <cell r="C2" t="str">
            <v>BD</v>
          </cell>
          <cell r="D2" t="str">
            <v>HD</v>
          </cell>
          <cell r="E2" t="str">
            <v>Age</v>
          </cell>
          <cell r="F2" t="str">
            <v>Age Cat</v>
          </cell>
          <cell r="G2" t="str">
            <v>Service</v>
          </cell>
          <cell r="H2" t="str">
            <v>Service Cat</v>
          </cell>
        </row>
        <row r="3">
          <cell r="A3" t="str">
            <v>Attkisson, Rufus</v>
          </cell>
          <cell r="B3" t="str">
            <v>M</v>
          </cell>
          <cell r="C3">
            <v>5085</v>
          </cell>
          <cell r="D3">
            <v>19124</v>
          </cell>
          <cell r="E3">
            <v>89</v>
          </cell>
          <cell r="F3" t="str">
            <v>65+</v>
          </cell>
          <cell r="G3">
            <v>50</v>
          </cell>
          <cell r="H3" t="str">
            <v>20+</v>
          </cell>
        </row>
        <row r="4">
          <cell r="A4" t="str">
            <v>Barber, Jasper</v>
          </cell>
          <cell r="B4" t="str">
            <v>M</v>
          </cell>
          <cell r="C4">
            <v>7211</v>
          </cell>
          <cell r="D4">
            <v>20617</v>
          </cell>
          <cell r="E4">
            <v>83</v>
          </cell>
          <cell r="F4" t="str">
            <v>65+</v>
          </cell>
          <cell r="G4">
            <v>46</v>
          </cell>
          <cell r="H4" t="str">
            <v>20+</v>
          </cell>
        </row>
        <row r="5">
          <cell r="A5" t="str">
            <v>Berry, Melvin</v>
          </cell>
          <cell r="B5" t="str">
            <v>M</v>
          </cell>
          <cell r="C5">
            <v>6831</v>
          </cell>
          <cell r="D5">
            <v>15154</v>
          </cell>
          <cell r="E5">
            <v>84</v>
          </cell>
          <cell r="F5" t="str">
            <v>65+</v>
          </cell>
          <cell r="G5">
            <v>61</v>
          </cell>
          <cell r="H5" t="str">
            <v>20+</v>
          </cell>
        </row>
        <row r="6">
          <cell r="A6" t="str">
            <v>Bishop, Douglas</v>
          </cell>
          <cell r="B6" t="str">
            <v>M</v>
          </cell>
          <cell r="C6">
            <v>10947</v>
          </cell>
          <cell r="D6">
            <v>21738</v>
          </cell>
          <cell r="E6">
            <v>73</v>
          </cell>
          <cell r="F6" t="str">
            <v>65+</v>
          </cell>
          <cell r="G6">
            <v>43</v>
          </cell>
          <cell r="H6" t="str">
            <v>20+</v>
          </cell>
        </row>
        <row r="7">
          <cell r="A7" t="str">
            <v>Bowen, Lawrence</v>
          </cell>
          <cell r="B7" t="str">
            <v>M</v>
          </cell>
          <cell r="C7">
            <v>8723</v>
          </cell>
          <cell r="D7">
            <v>21310</v>
          </cell>
          <cell r="E7">
            <v>79</v>
          </cell>
          <cell r="F7" t="str">
            <v>65+</v>
          </cell>
          <cell r="G7">
            <v>44</v>
          </cell>
          <cell r="H7" t="str">
            <v>20+</v>
          </cell>
        </row>
        <row r="8">
          <cell r="A8" t="str">
            <v>Brame, Joseph</v>
          </cell>
          <cell r="B8" t="str">
            <v>M</v>
          </cell>
          <cell r="C8">
            <v>15708</v>
          </cell>
          <cell r="D8">
            <v>25875</v>
          </cell>
          <cell r="E8">
            <v>60</v>
          </cell>
          <cell r="F8" t="str">
            <v>55&lt;65</v>
          </cell>
          <cell r="G8">
            <v>32</v>
          </cell>
          <cell r="H8" t="str">
            <v>20+</v>
          </cell>
        </row>
        <row r="9">
          <cell r="A9" t="str">
            <v>Briggs, Stanley</v>
          </cell>
          <cell r="B9" t="str">
            <v>M</v>
          </cell>
          <cell r="C9">
            <v>11278</v>
          </cell>
          <cell r="D9">
            <v>22678</v>
          </cell>
          <cell r="E9">
            <v>72</v>
          </cell>
          <cell r="F9" t="str">
            <v>65+</v>
          </cell>
          <cell r="G9">
            <v>41</v>
          </cell>
          <cell r="H9" t="str">
            <v>20+</v>
          </cell>
        </row>
        <row r="10">
          <cell r="A10" t="str">
            <v>Broadwell, Ruff</v>
          </cell>
          <cell r="B10" t="str">
            <v>M</v>
          </cell>
          <cell r="C10">
            <v>5170</v>
          </cell>
          <cell r="D10">
            <v>16152</v>
          </cell>
          <cell r="E10">
            <v>89</v>
          </cell>
          <cell r="F10" t="str">
            <v>65+</v>
          </cell>
          <cell r="G10">
            <v>59</v>
          </cell>
          <cell r="H10" t="str">
            <v>20+</v>
          </cell>
        </row>
        <row r="11">
          <cell r="A11" t="str">
            <v>Brooks, Johnnie</v>
          </cell>
          <cell r="B11" t="str">
            <v>M</v>
          </cell>
          <cell r="C11">
            <v>12640</v>
          </cell>
          <cell r="D11">
            <v>27309</v>
          </cell>
          <cell r="E11">
            <v>68</v>
          </cell>
          <cell r="F11" t="str">
            <v>65+</v>
          </cell>
          <cell r="G11">
            <v>28</v>
          </cell>
          <cell r="H11" t="str">
            <v>20+</v>
          </cell>
        </row>
        <row r="12">
          <cell r="A12" t="str">
            <v>Brown, John, Jr.</v>
          </cell>
          <cell r="B12" t="str">
            <v>M</v>
          </cell>
          <cell r="C12">
            <v>8233</v>
          </cell>
          <cell r="D12">
            <v>17656</v>
          </cell>
          <cell r="E12">
            <v>80</v>
          </cell>
          <cell r="F12" t="str">
            <v>65+</v>
          </cell>
          <cell r="G12">
            <v>54</v>
          </cell>
          <cell r="H12" t="str">
            <v>20+</v>
          </cell>
        </row>
        <row r="13">
          <cell r="A13" t="str">
            <v>Brown, Ralph</v>
          </cell>
          <cell r="B13" t="str">
            <v>M</v>
          </cell>
          <cell r="C13">
            <v>10393</v>
          </cell>
          <cell r="D13">
            <v>21107</v>
          </cell>
          <cell r="E13">
            <v>74</v>
          </cell>
          <cell r="F13" t="str">
            <v>65+</v>
          </cell>
          <cell r="G13">
            <v>45</v>
          </cell>
          <cell r="H13" t="str">
            <v>20+</v>
          </cell>
        </row>
        <row r="14">
          <cell r="A14" t="str">
            <v>Bunn, Garland</v>
          </cell>
          <cell r="B14" t="str">
            <v>M</v>
          </cell>
          <cell r="C14">
            <v>11513</v>
          </cell>
          <cell r="D14">
            <v>23673</v>
          </cell>
          <cell r="E14">
            <v>71</v>
          </cell>
          <cell r="F14" t="str">
            <v>65+</v>
          </cell>
          <cell r="G14">
            <v>38</v>
          </cell>
          <cell r="H14" t="str">
            <v>20+</v>
          </cell>
        </row>
        <row r="15">
          <cell r="A15" t="str">
            <v>Burrell, Elwood</v>
          </cell>
          <cell r="B15" t="str">
            <v>M</v>
          </cell>
          <cell r="C15">
            <v>16351</v>
          </cell>
          <cell r="D15">
            <v>25419</v>
          </cell>
          <cell r="E15">
            <v>58</v>
          </cell>
          <cell r="F15" t="str">
            <v>55&lt;65</v>
          </cell>
          <cell r="G15">
            <v>33</v>
          </cell>
          <cell r="H15" t="str">
            <v>20+</v>
          </cell>
        </row>
        <row r="16">
          <cell r="A16" t="str">
            <v>Callis, Cautelyou</v>
          </cell>
          <cell r="B16" t="str">
            <v>M</v>
          </cell>
          <cell r="C16">
            <v>12759</v>
          </cell>
          <cell r="D16">
            <v>28534</v>
          </cell>
          <cell r="E16">
            <v>68</v>
          </cell>
          <cell r="F16" t="str">
            <v>65+</v>
          </cell>
          <cell r="G16">
            <v>25</v>
          </cell>
          <cell r="H16" t="str">
            <v>20+</v>
          </cell>
        </row>
        <row r="17">
          <cell r="A17" t="str">
            <v>Campbell, Lynn</v>
          </cell>
          <cell r="B17" t="str">
            <v>F</v>
          </cell>
          <cell r="C17">
            <v>8837</v>
          </cell>
          <cell r="D17">
            <v>17078</v>
          </cell>
          <cell r="E17">
            <v>79</v>
          </cell>
          <cell r="F17" t="str">
            <v>65+</v>
          </cell>
          <cell r="G17">
            <v>56</v>
          </cell>
          <cell r="H17" t="str">
            <v>20+</v>
          </cell>
        </row>
        <row r="18">
          <cell r="A18" t="str">
            <v>Carter, Emanual</v>
          </cell>
          <cell r="B18" t="str">
            <v>M</v>
          </cell>
          <cell r="C18">
            <v>13524</v>
          </cell>
          <cell r="D18">
            <v>25664</v>
          </cell>
          <cell r="E18">
            <v>66</v>
          </cell>
          <cell r="F18" t="str">
            <v>65+</v>
          </cell>
          <cell r="G18">
            <v>33</v>
          </cell>
          <cell r="H18" t="str">
            <v>20+</v>
          </cell>
        </row>
        <row r="19">
          <cell r="A19" t="str">
            <v>Carter, Lawson</v>
          </cell>
          <cell r="B19" t="str">
            <v>M</v>
          </cell>
          <cell r="C19">
            <v>8762</v>
          </cell>
          <cell r="D19">
            <v>20743</v>
          </cell>
          <cell r="E19">
            <v>79</v>
          </cell>
          <cell r="F19" t="str">
            <v>65+</v>
          </cell>
          <cell r="G19">
            <v>46</v>
          </cell>
          <cell r="H19" t="str">
            <v>20+</v>
          </cell>
        </row>
        <row r="20">
          <cell r="A20" t="str">
            <v>Cheatham, Henry</v>
          </cell>
          <cell r="B20" t="str">
            <v>M</v>
          </cell>
          <cell r="C20">
            <v>3218</v>
          </cell>
          <cell r="D20">
            <v>14376</v>
          </cell>
          <cell r="E20">
            <v>94</v>
          </cell>
          <cell r="F20" t="str">
            <v>65+</v>
          </cell>
          <cell r="G20">
            <v>63</v>
          </cell>
          <cell r="H20" t="str">
            <v>20+</v>
          </cell>
        </row>
        <row r="21">
          <cell r="A21" t="str">
            <v>Cole, Lawrence</v>
          </cell>
          <cell r="B21" t="str">
            <v>M</v>
          </cell>
          <cell r="C21">
            <v>24270</v>
          </cell>
          <cell r="D21">
            <v>24797</v>
          </cell>
          <cell r="E21">
            <v>36</v>
          </cell>
          <cell r="F21" t="str">
            <v>35&lt;45</v>
          </cell>
          <cell r="G21">
            <v>35</v>
          </cell>
          <cell r="H21" t="str">
            <v>20+</v>
          </cell>
        </row>
        <row r="22">
          <cell r="A22" t="str">
            <v>Corey, George</v>
          </cell>
          <cell r="B22" t="str">
            <v>M</v>
          </cell>
          <cell r="C22">
            <v>10756</v>
          </cell>
          <cell r="D22">
            <v>19371</v>
          </cell>
          <cell r="E22">
            <v>73</v>
          </cell>
          <cell r="F22" t="str">
            <v>65+</v>
          </cell>
          <cell r="G22">
            <v>50</v>
          </cell>
          <cell r="H22" t="str">
            <v>20+</v>
          </cell>
        </row>
        <row r="23">
          <cell r="A23" t="str">
            <v>Dabney, Lillie</v>
          </cell>
          <cell r="B23" t="str">
            <v>F</v>
          </cell>
          <cell r="C23">
            <v>16381</v>
          </cell>
          <cell r="D23">
            <v>29416</v>
          </cell>
          <cell r="E23">
            <v>58</v>
          </cell>
          <cell r="F23" t="str">
            <v>55&lt;65</v>
          </cell>
          <cell r="G23">
            <v>22</v>
          </cell>
          <cell r="H23" t="str">
            <v>20+</v>
          </cell>
        </row>
        <row r="24">
          <cell r="A24" t="str">
            <v>Dailey, Larry</v>
          </cell>
          <cell r="B24" t="str">
            <v>M</v>
          </cell>
          <cell r="C24">
            <v>18974</v>
          </cell>
          <cell r="D24">
            <v>27498</v>
          </cell>
          <cell r="E24">
            <v>51</v>
          </cell>
          <cell r="F24" t="str">
            <v>45&lt;55</v>
          </cell>
          <cell r="G24">
            <v>28</v>
          </cell>
          <cell r="H24" t="str">
            <v>20+</v>
          </cell>
        </row>
        <row r="25">
          <cell r="A25" t="str">
            <v>Dickerson, James</v>
          </cell>
          <cell r="B25" t="str">
            <v>M</v>
          </cell>
          <cell r="C25">
            <v>13688</v>
          </cell>
          <cell r="D25">
            <v>27495</v>
          </cell>
          <cell r="E25">
            <v>65</v>
          </cell>
          <cell r="F25" t="str">
            <v>65+</v>
          </cell>
          <cell r="G25">
            <v>28</v>
          </cell>
          <cell r="H25" t="str">
            <v>20+</v>
          </cell>
        </row>
        <row r="26">
          <cell r="A26" t="str">
            <v>Doyle, Rolland</v>
          </cell>
          <cell r="B26" t="str">
            <v>M</v>
          </cell>
          <cell r="C26">
            <v>12573</v>
          </cell>
          <cell r="D26">
            <v>25805</v>
          </cell>
          <cell r="E26">
            <v>68</v>
          </cell>
          <cell r="F26" t="str">
            <v>65+</v>
          </cell>
          <cell r="G26">
            <v>32</v>
          </cell>
          <cell r="H26" t="str">
            <v>20+</v>
          </cell>
        </row>
        <row r="27">
          <cell r="A27" t="str">
            <v>Edmonds, David</v>
          </cell>
          <cell r="B27" t="str">
            <v>M</v>
          </cell>
          <cell r="C27">
            <v>14562</v>
          </cell>
          <cell r="D27">
            <v>23228</v>
          </cell>
          <cell r="E27">
            <v>63</v>
          </cell>
          <cell r="F27" t="str">
            <v>55&lt;65</v>
          </cell>
          <cell r="G27">
            <v>39</v>
          </cell>
          <cell r="H27" t="str">
            <v>20+</v>
          </cell>
        </row>
        <row r="28">
          <cell r="A28" t="str">
            <v>Farris, Raymond</v>
          </cell>
          <cell r="B28" t="str">
            <v>M</v>
          </cell>
          <cell r="C28">
            <v>13135</v>
          </cell>
          <cell r="D28">
            <v>25918</v>
          </cell>
          <cell r="E28">
            <v>67</v>
          </cell>
          <cell r="F28" t="str">
            <v>65+</v>
          </cell>
          <cell r="G28">
            <v>32</v>
          </cell>
          <cell r="H28" t="str">
            <v>20+</v>
          </cell>
        </row>
        <row r="29">
          <cell r="A29" t="str">
            <v>Ferguson, Leroy</v>
          </cell>
          <cell r="B29" t="str">
            <v>M</v>
          </cell>
          <cell r="C29">
            <v>9641</v>
          </cell>
          <cell r="D29">
            <v>17583</v>
          </cell>
          <cell r="E29">
            <v>76</v>
          </cell>
          <cell r="F29" t="str">
            <v>65+</v>
          </cell>
          <cell r="G29">
            <v>55</v>
          </cell>
          <cell r="H29" t="str">
            <v>20+</v>
          </cell>
        </row>
        <row r="30">
          <cell r="A30" t="str">
            <v>Ford, John</v>
          </cell>
          <cell r="B30" t="str">
            <v>M</v>
          </cell>
          <cell r="C30">
            <v>7667</v>
          </cell>
          <cell r="D30">
            <v>18470</v>
          </cell>
          <cell r="E30">
            <v>82</v>
          </cell>
          <cell r="F30" t="str">
            <v>65+</v>
          </cell>
          <cell r="G30">
            <v>52</v>
          </cell>
          <cell r="H30" t="str">
            <v>20+</v>
          </cell>
        </row>
        <row r="31">
          <cell r="A31" t="str">
            <v>Funai, William</v>
          </cell>
          <cell r="B31" t="str">
            <v>M</v>
          </cell>
          <cell r="C31">
            <v>6772</v>
          </cell>
          <cell r="D31">
            <v>16784</v>
          </cell>
          <cell r="E31">
            <v>84</v>
          </cell>
          <cell r="F31" t="str">
            <v>65+</v>
          </cell>
          <cell r="G31">
            <v>57</v>
          </cell>
          <cell r="H31" t="str">
            <v>20+</v>
          </cell>
        </row>
        <row r="32">
          <cell r="A32" t="str">
            <v>Gaines, Russell</v>
          </cell>
          <cell r="B32" t="str">
            <v>M</v>
          </cell>
          <cell r="C32">
            <v>15914</v>
          </cell>
          <cell r="D32">
            <v>26028</v>
          </cell>
          <cell r="E32">
            <v>59</v>
          </cell>
          <cell r="F32" t="str">
            <v>55&lt;65</v>
          </cell>
          <cell r="G32">
            <v>32</v>
          </cell>
          <cell r="H32" t="str">
            <v>20+</v>
          </cell>
        </row>
        <row r="33">
          <cell r="A33" t="str">
            <v>Godbold, Mary McCoy</v>
          </cell>
          <cell r="B33" t="str">
            <v>F</v>
          </cell>
          <cell r="C33">
            <v>4136</v>
          </cell>
          <cell r="D33">
            <v>16320</v>
          </cell>
          <cell r="E33">
            <v>91</v>
          </cell>
          <cell r="F33" t="str">
            <v>65+</v>
          </cell>
          <cell r="G33">
            <v>58</v>
          </cell>
          <cell r="H33" t="str">
            <v>20+</v>
          </cell>
        </row>
        <row r="34">
          <cell r="A34" t="str">
            <v>Goodwin, Edythe</v>
          </cell>
          <cell r="B34" t="str">
            <v>F</v>
          </cell>
          <cell r="C34">
            <v>17600</v>
          </cell>
          <cell r="D34">
            <v>29227</v>
          </cell>
          <cell r="E34">
            <v>55</v>
          </cell>
          <cell r="F34" t="str">
            <v>55&lt;65</v>
          </cell>
          <cell r="G34">
            <v>23</v>
          </cell>
          <cell r="H34" t="str">
            <v>20+</v>
          </cell>
        </row>
        <row r="35">
          <cell r="A35" t="str">
            <v>Green, Shallie</v>
          </cell>
          <cell r="B35" t="str">
            <v>F</v>
          </cell>
          <cell r="C35">
            <v>12673</v>
          </cell>
          <cell r="D35">
            <v>25703</v>
          </cell>
          <cell r="E35">
            <v>68</v>
          </cell>
          <cell r="F35" t="str">
            <v>65+</v>
          </cell>
          <cell r="G35">
            <v>32</v>
          </cell>
          <cell r="H35" t="str">
            <v>20+</v>
          </cell>
        </row>
        <row r="36">
          <cell r="A36" t="str">
            <v>Green, William</v>
          </cell>
          <cell r="B36" t="str">
            <v>M</v>
          </cell>
          <cell r="C36">
            <v>14932</v>
          </cell>
          <cell r="D36">
            <v>22621</v>
          </cell>
          <cell r="E36">
            <v>62</v>
          </cell>
          <cell r="F36" t="str">
            <v>55&lt;65</v>
          </cell>
          <cell r="G36">
            <v>41</v>
          </cell>
          <cell r="H36" t="str">
            <v>20+</v>
          </cell>
        </row>
        <row r="37">
          <cell r="A37" t="str">
            <v>Greer, Curtis</v>
          </cell>
          <cell r="B37" t="str">
            <v>M</v>
          </cell>
          <cell r="C37">
            <v>7101</v>
          </cell>
          <cell r="D37">
            <v>18086</v>
          </cell>
          <cell r="E37">
            <v>83</v>
          </cell>
          <cell r="F37" t="str">
            <v>65+</v>
          </cell>
          <cell r="G37">
            <v>53</v>
          </cell>
          <cell r="H37" t="str">
            <v>20+</v>
          </cell>
        </row>
        <row r="38">
          <cell r="A38" t="str">
            <v>Haley, Henry</v>
          </cell>
          <cell r="B38" t="str">
            <v>M</v>
          </cell>
          <cell r="C38">
            <v>12029</v>
          </cell>
          <cell r="D38">
            <v>22388</v>
          </cell>
          <cell r="E38">
            <v>70</v>
          </cell>
          <cell r="F38" t="str">
            <v>65+</v>
          </cell>
          <cell r="G38">
            <v>42</v>
          </cell>
          <cell r="H38" t="str">
            <v>20+</v>
          </cell>
        </row>
        <row r="39">
          <cell r="A39" t="str">
            <v>Harris, Frank</v>
          </cell>
          <cell r="B39" t="str">
            <v>M</v>
          </cell>
          <cell r="C39">
            <v>11138</v>
          </cell>
          <cell r="D39">
            <v>28569</v>
          </cell>
          <cell r="E39">
            <v>72</v>
          </cell>
          <cell r="F39" t="str">
            <v>65+</v>
          </cell>
          <cell r="G39">
            <v>25</v>
          </cell>
          <cell r="H39" t="str">
            <v>20+</v>
          </cell>
        </row>
        <row r="40">
          <cell r="A40" t="str">
            <v>Harris, Harold</v>
          </cell>
          <cell r="B40" t="str">
            <v>M</v>
          </cell>
          <cell r="C40">
            <v>13314</v>
          </cell>
          <cell r="D40">
            <v>26399</v>
          </cell>
          <cell r="E40">
            <v>66</v>
          </cell>
          <cell r="F40" t="str">
            <v>65+</v>
          </cell>
          <cell r="G40">
            <v>31</v>
          </cell>
          <cell r="H40" t="str">
            <v>20+</v>
          </cell>
        </row>
        <row r="41">
          <cell r="A41" t="str">
            <v>Harris, Jackson</v>
          </cell>
          <cell r="B41" t="str">
            <v>M</v>
          </cell>
          <cell r="C41">
            <v>14058</v>
          </cell>
          <cell r="D41">
            <v>21835</v>
          </cell>
          <cell r="E41">
            <v>64</v>
          </cell>
          <cell r="F41" t="str">
            <v>55&lt;65</v>
          </cell>
          <cell r="G41">
            <v>43</v>
          </cell>
          <cell r="H41" t="str">
            <v>20+</v>
          </cell>
        </row>
        <row r="42">
          <cell r="A42" t="str">
            <v>Harrison, Clarence</v>
          </cell>
          <cell r="B42" t="str">
            <v>M</v>
          </cell>
          <cell r="C42">
            <v>11174</v>
          </cell>
          <cell r="D42">
            <v>23955</v>
          </cell>
          <cell r="E42">
            <v>72</v>
          </cell>
          <cell r="F42" t="str">
            <v>65+</v>
          </cell>
          <cell r="G42">
            <v>37</v>
          </cell>
          <cell r="H42" t="str">
            <v>20+</v>
          </cell>
        </row>
        <row r="43">
          <cell r="A43" t="str">
            <v>Henderson, Bernard</v>
          </cell>
          <cell r="B43" t="str">
            <v>M</v>
          </cell>
          <cell r="C43">
            <v>5547</v>
          </cell>
          <cell r="D43">
            <v>15232</v>
          </cell>
          <cell r="E43">
            <v>88</v>
          </cell>
          <cell r="F43" t="str">
            <v>65+</v>
          </cell>
          <cell r="G43">
            <v>61</v>
          </cell>
          <cell r="H43" t="str">
            <v>20+</v>
          </cell>
        </row>
        <row r="44">
          <cell r="A44" t="str">
            <v>Henley, Lester</v>
          </cell>
          <cell r="B44" t="str">
            <v>M</v>
          </cell>
          <cell r="C44">
            <v>13592</v>
          </cell>
          <cell r="D44">
            <v>25937</v>
          </cell>
          <cell r="E44">
            <v>66</v>
          </cell>
          <cell r="F44" t="str">
            <v>65+</v>
          </cell>
          <cell r="G44">
            <v>32</v>
          </cell>
          <cell r="H44" t="str">
            <v>20+</v>
          </cell>
        </row>
        <row r="45">
          <cell r="A45" t="str">
            <v>Hill, Jimmie</v>
          </cell>
          <cell r="B45" t="str">
            <v>M</v>
          </cell>
          <cell r="C45">
            <v>13396</v>
          </cell>
          <cell r="D45">
            <v>21100</v>
          </cell>
          <cell r="E45">
            <v>66</v>
          </cell>
          <cell r="F45" t="str">
            <v>65+</v>
          </cell>
          <cell r="G45">
            <v>45</v>
          </cell>
          <cell r="H45" t="str">
            <v>20+</v>
          </cell>
        </row>
        <row r="46">
          <cell r="A46" t="str">
            <v>Hite, William</v>
          </cell>
          <cell r="B46" t="str">
            <v>M</v>
          </cell>
          <cell r="C46">
            <v>11839</v>
          </cell>
          <cell r="D46">
            <v>25678</v>
          </cell>
          <cell r="E46">
            <v>70</v>
          </cell>
          <cell r="F46" t="str">
            <v>65+</v>
          </cell>
          <cell r="G46">
            <v>33</v>
          </cell>
          <cell r="H46" t="str">
            <v>20+</v>
          </cell>
        </row>
        <row r="47">
          <cell r="A47" t="str">
            <v>Holland, Carlton</v>
          </cell>
          <cell r="B47" t="str">
            <v>M</v>
          </cell>
          <cell r="C47">
            <v>11781</v>
          </cell>
          <cell r="D47">
            <v>24852</v>
          </cell>
          <cell r="E47">
            <v>71</v>
          </cell>
          <cell r="F47" t="str">
            <v>65+</v>
          </cell>
          <cell r="G47">
            <v>35</v>
          </cell>
          <cell r="H47" t="str">
            <v>20+</v>
          </cell>
        </row>
        <row r="48">
          <cell r="A48" t="str">
            <v>Howell, Garland Jr</v>
          </cell>
          <cell r="B48" t="str">
            <v>M</v>
          </cell>
          <cell r="C48">
            <v>13823</v>
          </cell>
          <cell r="D48">
            <v>23521</v>
          </cell>
          <cell r="E48">
            <v>65</v>
          </cell>
          <cell r="F48" t="str">
            <v>65+</v>
          </cell>
          <cell r="G48">
            <v>38</v>
          </cell>
          <cell r="H48" t="str">
            <v>20+</v>
          </cell>
        </row>
        <row r="49">
          <cell r="A49" t="str">
            <v>Hughes, Harry</v>
          </cell>
          <cell r="B49" t="str">
            <v>M</v>
          </cell>
          <cell r="C49">
            <v>11083</v>
          </cell>
          <cell r="D49">
            <v>23221</v>
          </cell>
          <cell r="E49">
            <v>72</v>
          </cell>
          <cell r="F49" t="str">
            <v>65+</v>
          </cell>
          <cell r="G49">
            <v>39</v>
          </cell>
          <cell r="H49" t="str">
            <v>20+</v>
          </cell>
        </row>
        <row r="50">
          <cell r="A50" t="str">
            <v>Hunt, Richard</v>
          </cell>
          <cell r="B50" t="str">
            <v>M</v>
          </cell>
          <cell r="C50">
            <v>5577</v>
          </cell>
          <cell r="D50">
            <v>15477</v>
          </cell>
          <cell r="E50">
            <v>88</v>
          </cell>
          <cell r="F50" t="str">
            <v>65+</v>
          </cell>
          <cell r="G50">
            <v>60</v>
          </cell>
          <cell r="H50" t="str">
            <v>20+</v>
          </cell>
        </row>
        <row r="51">
          <cell r="A51" t="str">
            <v>Iddings, Archie</v>
          </cell>
          <cell r="B51" t="str">
            <v>M</v>
          </cell>
          <cell r="C51">
            <v>6230</v>
          </cell>
          <cell r="D51">
            <v>17343</v>
          </cell>
          <cell r="E51">
            <v>86</v>
          </cell>
          <cell r="F51" t="str">
            <v>65+</v>
          </cell>
          <cell r="G51">
            <v>55</v>
          </cell>
          <cell r="H51" t="str">
            <v>20+</v>
          </cell>
        </row>
        <row r="52">
          <cell r="A52" t="str">
            <v>Jackson, Herbert</v>
          </cell>
          <cell r="B52" t="str">
            <v>M</v>
          </cell>
          <cell r="C52">
            <v>10617</v>
          </cell>
          <cell r="D52">
            <v>25021</v>
          </cell>
          <cell r="E52">
            <v>74</v>
          </cell>
          <cell r="F52" t="str">
            <v>65+</v>
          </cell>
          <cell r="G52">
            <v>34</v>
          </cell>
          <cell r="H52" t="str">
            <v>20+</v>
          </cell>
        </row>
        <row r="53">
          <cell r="A53" t="str">
            <v>Johnson, Elmer</v>
          </cell>
          <cell r="B53" t="str">
            <v>M</v>
          </cell>
          <cell r="C53">
            <v>14542</v>
          </cell>
          <cell r="D53">
            <v>24818</v>
          </cell>
          <cell r="E53">
            <v>63</v>
          </cell>
          <cell r="F53" t="str">
            <v>55&lt;65</v>
          </cell>
          <cell r="G53">
            <v>35</v>
          </cell>
          <cell r="H53" t="str">
            <v>20+</v>
          </cell>
        </row>
        <row r="54">
          <cell r="A54" t="str">
            <v>Johnson, Robert</v>
          </cell>
          <cell r="B54" t="str">
            <v>M</v>
          </cell>
          <cell r="C54">
            <v>13084</v>
          </cell>
          <cell r="D54">
            <v>25272</v>
          </cell>
          <cell r="E54">
            <v>67</v>
          </cell>
          <cell r="F54" t="str">
            <v>65+</v>
          </cell>
          <cell r="G54">
            <v>34</v>
          </cell>
          <cell r="H54" t="str">
            <v>20+</v>
          </cell>
        </row>
        <row r="55">
          <cell r="A55" t="str">
            <v>Johnson, Thomas</v>
          </cell>
          <cell r="B55" t="str">
            <v>M</v>
          </cell>
          <cell r="C55">
            <v>12858</v>
          </cell>
          <cell r="D55">
            <v>23935</v>
          </cell>
          <cell r="E55">
            <v>68</v>
          </cell>
          <cell r="F55" t="str">
            <v>65+</v>
          </cell>
          <cell r="G55">
            <v>37</v>
          </cell>
          <cell r="H55" t="str">
            <v>20+</v>
          </cell>
        </row>
        <row r="56">
          <cell r="A56" t="str">
            <v>Jones, Edward</v>
          </cell>
          <cell r="B56" t="str">
            <v>M</v>
          </cell>
          <cell r="C56">
            <v>10959</v>
          </cell>
          <cell r="D56">
            <v>20483</v>
          </cell>
          <cell r="E56">
            <v>73</v>
          </cell>
          <cell r="F56" t="str">
            <v>65+</v>
          </cell>
          <cell r="G56">
            <v>47</v>
          </cell>
          <cell r="H56" t="str">
            <v>20+</v>
          </cell>
        </row>
        <row r="57">
          <cell r="A57" t="str">
            <v>Jones, Robert</v>
          </cell>
          <cell r="B57" t="str">
            <v>M</v>
          </cell>
          <cell r="C57">
            <v>7526</v>
          </cell>
          <cell r="D57">
            <v>18777</v>
          </cell>
          <cell r="E57">
            <v>82</v>
          </cell>
          <cell r="F57" t="str">
            <v>65+</v>
          </cell>
          <cell r="G57">
            <v>51</v>
          </cell>
          <cell r="H57" t="str">
            <v>20+</v>
          </cell>
        </row>
        <row r="58">
          <cell r="A58" t="str">
            <v>Jones, Rudolph</v>
          </cell>
          <cell r="B58" t="str">
            <v>M</v>
          </cell>
          <cell r="C58">
            <v>13897</v>
          </cell>
          <cell r="D58">
            <v>25664</v>
          </cell>
          <cell r="E58">
            <v>65</v>
          </cell>
          <cell r="F58" t="str">
            <v>65+</v>
          </cell>
          <cell r="G58">
            <v>33</v>
          </cell>
          <cell r="H58" t="str">
            <v>20+</v>
          </cell>
        </row>
        <row r="59">
          <cell r="A59" t="str">
            <v>Knight, Robert</v>
          </cell>
          <cell r="B59" t="str">
            <v>M</v>
          </cell>
          <cell r="C59">
            <v>13998</v>
          </cell>
          <cell r="D59">
            <v>25587</v>
          </cell>
          <cell r="E59">
            <v>64</v>
          </cell>
          <cell r="F59" t="str">
            <v>55&lt;65</v>
          </cell>
          <cell r="G59">
            <v>33</v>
          </cell>
          <cell r="H59" t="str">
            <v>20+</v>
          </cell>
        </row>
        <row r="60">
          <cell r="A60" t="str">
            <v>Layden, Howard</v>
          </cell>
          <cell r="B60" t="str">
            <v>M</v>
          </cell>
          <cell r="C60">
            <v>3136</v>
          </cell>
          <cell r="D60">
            <v>16229</v>
          </cell>
          <cell r="E60">
            <v>94</v>
          </cell>
          <cell r="F60" t="str">
            <v>65+</v>
          </cell>
          <cell r="G60">
            <v>58</v>
          </cell>
          <cell r="H60" t="str">
            <v>20+</v>
          </cell>
        </row>
        <row r="61">
          <cell r="A61" t="str">
            <v>Mathews, Ira</v>
          </cell>
          <cell r="B61" t="str">
            <v>M</v>
          </cell>
          <cell r="C61">
            <v>20024</v>
          </cell>
          <cell r="D61">
            <v>22994</v>
          </cell>
          <cell r="E61">
            <v>48</v>
          </cell>
          <cell r="F61" t="str">
            <v>45&lt;55</v>
          </cell>
          <cell r="G61">
            <v>40</v>
          </cell>
          <cell r="H61" t="str">
            <v>20+</v>
          </cell>
        </row>
        <row r="62">
          <cell r="A62" t="str">
            <v>Mickie, Richard</v>
          </cell>
          <cell r="B62" t="str">
            <v>M</v>
          </cell>
          <cell r="C62">
            <v>11788</v>
          </cell>
          <cell r="D62">
            <v>24407</v>
          </cell>
          <cell r="E62">
            <v>71</v>
          </cell>
          <cell r="F62" t="str">
            <v>65+</v>
          </cell>
          <cell r="G62">
            <v>36</v>
          </cell>
          <cell r="H62" t="str">
            <v>20+</v>
          </cell>
        </row>
        <row r="63">
          <cell r="A63" t="str">
            <v>Miller, Thomas</v>
          </cell>
          <cell r="B63" t="str">
            <v>M</v>
          </cell>
          <cell r="C63">
            <v>11842</v>
          </cell>
          <cell r="D63">
            <v>29066</v>
          </cell>
          <cell r="E63">
            <v>70</v>
          </cell>
          <cell r="F63" t="str">
            <v>65+</v>
          </cell>
          <cell r="G63">
            <v>23</v>
          </cell>
          <cell r="H63" t="str">
            <v>20+</v>
          </cell>
        </row>
        <row r="64">
          <cell r="A64" t="str">
            <v>Mines, John</v>
          </cell>
          <cell r="B64" t="str">
            <v>M</v>
          </cell>
          <cell r="C64" t="str">
            <v>NA</v>
          </cell>
          <cell r="D64" t="str">
            <v>NA</v>
          </cell>
        </row>
        <row r="65">
          <cell r="A65" t="str">
            <v>Montgomery, Curtis</v>
          </cell>
          <cell r="B65" t="str">
            <v>M</v>
          </cell>
          <cell r="C65">
            <v>10858</v>
          </cell>
          <cell r="D65">
            <v>24884</v>
          </cell>
          <cell r="E65">
            <v>73</v>
          </cell>
          <cell r="F65" t="str">
            <v>65+</v>
          </cell>
          <cell r="G65">
            <v>35</v>
          </cell>
          <cell r="H65" t="str">
            <v>20+</v>
          </cell>
        </row>
        <row r="66">
          <cell r="A66" t="str">
            <v>Morris, Elnor</v>
          </cell>
          <cell r="B66" t="str">
            <v>F</v>
          </cell>
          <cell r="C66">
            <v>10564</v>
          </cell>
          <cell r="D66">
            <v>24145</v>
          </cell>
          <cell r="E66">
            <v>74</v>
          </cell>
          <cell r="F66" t="str">
            <v>65+</v>
          </cell>
          <cell r="G66">
            <v>37</v>
          </cell>
          <cell r="H66" t="str">
            <v>20+</v>
          </cell>
        </row>
        <row r="67">
          <cell r="A67" t="str">
            <v>Moss, Ollie</v>
          </cell>
          <cell r="B67" t="str">
            <v>M</v>
          </cell>
          <cell r="C67">
            <v>13864</v>
          </cell>
          <cell r="D67">
            <v>29066</v>
          </cell>
          <cell r="E67">
            <v>65</v>
          </cell>
          <cell r="F67" t="str">
            <v>65+</v>
          </cell>
          <cell r="G67">
            <v>23</v>
          </cell>
          <cell r="H67" t="str">
            <v>20+</v>
          </cell>
        </row>
        <row r="68">
          <cell r="A68" t="str">
            <v>Nash, Alvin</v>
          </cell>
          <cell r="B68" t="str">
            <v>M</v>
          </cell>
          <cell r="C68">
            <v>14879</v>
          </cell>
          <cell r="D68">
            <v>30998</v>
          </cell>
          <cell r="E68">
            <v>62</v>
          </cell>
          <cell r="F68" t="str">
            <v>55&lt;65</v>
          </cell>
          <cell r="G68">
            <v>18</v>
          </cell>
          <cell r="H68" t="str">
            <v>15&lt;20</v>
          </cell>
        </row>
        <row r="69">
          <cell r="A69" t="str">
            <v>Nelms, Richard</v>
          </cell>
          <cell r="B69" t="str">
            <v>M</v>
          </cell>
          <cell r="C69">
            <v>9252</v>
          </cell>
          <cell r="D69">
            <v>20876</v>
          </cell>
          <cell r="E69">
            <v>77</v>
          </cell>
          <cell r="F69" t="str">
            <v>65+</v>
          </cell>
          <cell r="G69">
            <v>46</v>
          </cell>
          <cell r="H69" t="str">
            <v>20+</v>
          </cell>
        </row>
        <row r="70">
          <cell r="A70" t="str">
            <v>Nicholson, Joseph</v>
          </cell>
          <cell r="B70" t="str">
            <v>M</v>
          </cell>
          <cell r="C70">
            <v>10884</v>
          </cell>
          <cell r="D70">
            <v>19463</v>
          </cell>
          <cell r="E70">
            <v>73</v>
          </cell>
          <cell r="F70" t="str">
            <v>65+</v>
          </cell>
          <cell r="G70">
            <v>50</v>
          </cell>
          <cell r="H70" t="str">
            <v>20+</v>
          </cell>
        </row>
        <row r="71">
          <cell r="A71" t="str">
            <v>Oliver, Luther</v>
          </cell>
          <cell r="B71" t="str">
            <v>M</v>
          </cell>
          <cell r="C71">
            <v>1432</v>
          </cell>
          <cell r="D71">
            <v>9872</v>
          </cell>
          <cell r="E71">
            <v>99</v>
          </cell>
          <cell r="F71" t="str">
            <v>65+</v>
          </cell>
          <cell r="G71">
            <v>76</v>
          </cell>
          <cell r="H71" t="str">
            <v>20+</v>
          </cell>
        </row>
        <row r="72">
          <cell r="A72" t="str">
            <v>Overby, Marvin</v>
          </cell>
          <cell r="B72" t="str">
            <v>M</v>
          </cell>
          <cell r="C72">
            <v>12773</v>
          </cell>
          <cell r="D72">
            <v>27593</v>
          </cell>
          <cell r="E72">
            <v>68</v>
          </cell>
          <cell r="F72" t="str">
            <v>65+</v>
          </cell>
          <cell r="G72">
            <v>27</v>
          </cell>
          <cell r="H72" t="str">
            <v>20+</v>
          </cell>
        </row>
        <row r="73">
          <cell r="A73" t="str">
            <v>Peddicord, David</v>
          </cell>
          <cell r="B73" t="str">
            <v>M</v>
          </cell>
          <cell r="C73">
            <v>8986</v>
          </cell>
          <cell r="D73">
            <v>21819</v>
          </cell>
          <cell r="E73">
            <v>78</v>
          </cell>
          <cell r="F73" t="str">
            <v>65+</v>
          </cell>
          <cell r="G73">
            <v>43</v>
          </cell>
          <cell r="H73" t="str">
            <v>20+</v>
          </cell>
        </row>
        <row r="74">
          <cell r="A74" t="str">
            <v>Pierce, Clifton</v>
          </cell>
          <cell r="B74" t="str">
            <v>M</v>
          </cell>
          <cell r="C74">
            <v>4545</v>
          </cell>
          <cell r="D74">
            <v>12318</v>
          </cell>
          <cell r="E74">
            <v>90</v>
          </cell>
          <cell r="F74" t="str">
            <v>65+</v>
          </cell>
          <cell r="G74">
            <v>69</v>
          </cell>
          <cell r="H74" t="str">
            <v>20+</v>
          </cell>
        </row>
        <row r="75">
          <cell r="A75" t="str">
            <v>Pleasants, Elaine</v>
          </cell>
          <cell r="B75" t="str">
            <v>F</v>
          </cell>
          <cell r="C75">
            <v>11134</v>
          </cell>
          <cell r="D75">
            <v>24985</v>
          </cell>
          <cell r="E75">
            <v>72</v>
          </cell>
          <cell r="F75" t="str">
            <v>65+</v>
          </cell>
          <cell r="G75">
            <v>34</v>
          </cell>
          <cell r="H75" t="str">
            <v>20+</v>
          </cell>
        </row>
        <row r="76">
          <cell r="A76" t="str">
            <v>Ratcliffe, Raymond</v>
          </cell>
          <cell r="B76" t="str">
            <v>M</v>
          </cell>
          <cell r="C76">
            <v>16291</v>
          </cell>
          <cell r="D76">
            <v>25448</v>
          </cell>
          <cell r="E76">
            <v>58</v>
          </cell>
          <cell r="F76" t="str">
            <v>55&lt;65</v>
          </cell>
          <cell r="G76">
            <v>33</v>
          </cell>
          <cell r="H76" t="str">
            <v>20+</v>
          </cell>
        </row>
        <row r="77">
          <cell r="A77" t="str">
            <v>Reed, Lilburn</v>
          </cell>
          <cell r="B77" t="str">
            <v>F</v>
          </cell>
          <cell r="C77">
            <v>11946</v>
          </cell>
          <cell r="D77">
            <v>27330</v>
          </cell>
          <cell r="E77">
            <v>70</v>
          </cell>
          <cell r="F77" t="str">
            <v>65+</v>
          </cell>
          <cell r="G77">
            <v>28</v>
          </cell>
          <cell r="H77" t="str">
            <v>20+</v>
          </cell>
        </row>
        <row r="78">
          <cell r="A78" t="str">
            <v>Robinson, Ann</v>
          </cell>
          <cell r="B78" t="str">
            <v>F</v>
          </cell>
          <cell r="C78">
            <v>11576</v>
          </cell>
          <cell r="D78">
            <v>24642</v>
          </cell>
          <cell r="E78">
            <v>71</v>
          </cell>
          <cell r="F78" t="str">
            <v>65+</v>
          </cell>
          <cell r="G78">
            <v>35</v>
          </cell>
          <cell r="H78" t="str">
            <v>20+</v>
          </cell>
        </row>
        <row r="79">
          <cell r="A79" t="str">
            <v>Robinson, Clifford</v>
          </cell>
          <cell r="B79" t="str">
            <v>M</v>
          </cell>
          <cell r="C79">
            <v>11113</v>
          </cell>
          <cell r="D79">
            <v>23935</v>
          </cell>
          <cell r="E79">
            <v>72</v>
          </cell>
          <cell r="F79" t="str">
            <v>65+</v>
          </cell>
          <cell r="G79">
            <v>37</v>
          </cell>
          <cell r="H79" t="str">
            <v>20+</v>
          </cell>
        </row>
        <row r="80">
          <cell r="A80" t="str">
            <v>Settles, Clifton</v>
          </cell>
          <cell r="B80" t="str">
            <v>M</v>
          </cell>
          <cell r="C80">
            <v>15750</v>
          </cell>
          <cell r="D80">
            <v>22381</v>
          </cell>
          <cell r="E80">
            <v>60</v>
          </cell>
          <cell r="F80" t="str">
            <v>55&lt;65</v>
          </cell>
          <cell r="G80">
            <v>42</v>
          </cell>
          <cell r="H80" t="str">
            <v>20+</v>
          </cell>
        </row>
        <row r="81">
          <cell r="A81" t="str">
            <v>Spivey, John</v>
          </cell>
          <cell r="B81" t="str">
            <v>M</v>
          </cell>
          <cell r="C81">
            <v>13577</v>
          </cell>
          <cell r="D81">
            <v>23473</v>
          </cell>
          <cell r="E81">
            <v>66</v>
          </cell>
          <cell r="F81" t="str">
            <v>65+</v>
          </cell>
          <cell r="G81">
            <v>39</v>
          </cell>
          <cell r="H81" t="str">
            <v>20+</v>
          </cell>
        </row>
        <row r="82">
          <cell r="A82" t="str">
            <v>Steele, Edward</v>
          </cell>
          <cell r="B82" t="str">
            <v>M</v>
          </cell>
          <cell r="C82">
            <v>10616</v>
          </cell>
          <cell r="D82">
            <v>24691</v>
          </cell>
          <cell r="E82">
            <v>74</v>
          </cell>
          <cell r="F82" t="str">
            <v>65+</v>
          </cell>
          <cell r="G82">
            <v>35</v>
          </cell>
          <cell r="H82" t="str">
            <v>20+</v>
          </cell>
        </row>
        <row r="83">
          <cell r="A83" t="str">
            <v>Taylor, Joseph</v>
          </cell>
          <cell r="B83" t="str">
            <v>M</v>
          </cell>
          <cell r="C83">
            <v>10592</v>
          </cell>
          <cell r="D83">
            <v>22710</v>
          </cell>
          <cell r="E83">
            <v>74</v>
          </cell>
          <cell r="F83" t="str">
            <v>65+</v>
          </cell>
          <cell r="G83">
            <v>41</v>
          </cell>
          <cell r="H83" t="str">
            <v>20+</v>
          </cell>
        </row>
        <row r="84">
          <cell r="A84" t="str">
            <v>Taylor, Mack</v>
          </cell>
          <cell r="B84" t="str">
            <v>M</v>
          </cell>
          <cell r="C84">
            <v>12590</v>
          </cell>
          <cell r="D84">
            <v>25825</v>
          </cell>
          <cell r="E84">
            <v>68</v>
          </cell>
          <cell r="F84" t="str">
            <v>65+</v>
          </cell>
          <cell r="G84">
            <v>32</v>
          </cell>
          <cell r="H84" t="str">
            <v>20+</v>
          </cell>
        </row>
        <row r="85">
          <cell r="A85" t="str">
            <v>Terrell, Charles</v>
          </cell>
          <cell r="B85" t="str">
            <v>M</v>
          </cell>
          <cell r="C85">
            <v>7042</v>
          </cell>
          <cell r="D85">
            <v>17432</v>
          </cell>
          <cell r="E85">
            <v>84</v>
          </cell>
          <cell r="F85" t="str">
            <v>65+</v>
          </cell>
          <cell r="G85">
            <v>55</v>
          </cell>
          <cell r="H85" t="str">
            <v>20+</v>
          </cell>
        </row>
        <row r="86">
          <cell r="A86" t="str">
            <v>Terry, Audrey</v>
          </cell>
          <cell r="B86" t="str">
            <v>F</v>
          </cell>
          <cell r="C86">
            <v>20900</v>
          </cell>
          <cell r="D86">
            <v>30538</v>
          </cell>
          <cell r="E86">
            <v>46</v>
          </cell>
          <cell r="F86" t="str">
            <v>45&lt;55</v>
          </cell>
          <cell r="G86">
            <v>19</v>
          </cell>
          <cell r="H86" t="str">
            <v>15&lt;20</v>
          </cell>
        </row>
        <row r="87">
          <cell r="A87" t="str">
            <v>Thompson, Floyd</v>
          </cell>
          <cell r="B87" t="str">
            <v>M</v>
          </cell>
          <cell r="C87">
            <v>13529</v>
          </cell>
          <cell r="D87">
            <v>22101</v>
          </cell>
          <cell r="E87">
            <v>66</v>
          </cell>
          <cell r="F87" t="str">
            <v>65+</v>
          </cell>
          <cell r="G87">
            <v>42</v>
          </cell>
          <cell r="H87" t="str">
            <v>20+</v>
          </cell>
        </row>
        <row r="88">
          <cell r="A88" t="str">
            <v>Walker, Richard</v>
          </cell>
          <cell r="B88" t="str">
            <v>M</v>
          </cell>
          <cell r="C88">
            <v>14450</v>
          </cell>
          <cell r="D88">
            <v>25127</v>
          </cell>
          <cell r="E88">
            <v>63</v>
          </cell>
          <cell r="F88" t="str">
            <v>55&lt;65</v>
          </cell>
          <cell r="G88">
            <v>34</v>
          </cell>
          <cell r="H88" t="str">
            <v>20+</v>
          </cell>
        </row>
        <row r="89">
          <cell r="A89" t="str">
            <v>Whitehead, James</v>
          </cell>
          <cell r="B89" t="str">
            <v>M</v>
          </cell>
          <cell r="C89">
            <v>10248</v>
          </cell>
          <cell r="D89">
            <v>22829</v>
          </cell>
          <cell r="E89">
            <v>75</v>
          </cell>
          <cell r="F89" t="str">
            <v>65+</v>
          </cell>
          <cell r="G89">
            <v>40</v>
          </cell>
          <cell r="H89" t="str">
            <v>20+</v>
          </cell>
        </row>
        <row r="90">
          <cell r="A90" t="str">
            <v>Wilkinson, Russell</v>
          </cell>
          <cell r="B90" t="str">
            <v>M</v>
          </cell>
          <cell r="C90">
            <v>11102</v>
          </cell>
          <cell r="D90">
            <v>24518</v>
          </cell>
          <cell r="E90">
            <v>72</v>
          </cell>
          <cell r="F90" t="str">
            <v>65+</v>
          </cell>
          <cell r="G90">
            <v>36</v>
          </cell>
          <cell r="H90" t="str">
            <v>20+</v>
          </cell>
        </row>
        <row r="91">
          <cell r="A91" t="str">
            <v>Williams, Leroy</v>
          </cell>
          <cell r="B91" t="str">
            <v>M</v>
          </cell>
          <cell r="C91">
            <v>14110</v>
          </cell>
          <cell r="D91">
            <v>25419</v>
          </cell>
          <cell r="E91">
            <v>64</v>
          </cell>
          <cell r="F91" t="str">
            <v>55&lt;65</v>
          </cell>
          <cell r="G91">
            <v>33</v>
          </cell>
          <cell r="H91" t="str">
            <v>20+</v>
          </cell>
        </row>
        <row r="92">
          <cell r="A92" t="str">
            <v>Wilson, Bernard</v>
          </cell>
          <cell r="B92" t="str">
            <v>M</v>
          </cell>
          <cell r="C92">
            <v>8828</v>
          </cell>
          <cell r="D92">
            <v>16991</v>
          </cell>
          <cell r="E92">
            <v>79</v>
          </cell>
          <cell r="F92" t="str">
            <v>65+</v>
          </cell>
          <cell r="G92">
            <v>56</v>
          </cell>
          <cell r="H92" t="str">
            <v>20+</v>
          </cell>
        </row>
        <row r="93">
          <cell r="A93" t="str">
            <v>Wilson, Jack</v>
          </cell>
          <cell r="B93" t="str">
            <v>M</v>
          </cell>
          <cell r="C93">
            <v>14849</v>
          </cell>
          <cell r="D93">
            <v>24530</v>
          </cell>
          <cell r="E93">
            <v>62</v>
          </cell>
          <cell r="F93" t="str">
            <v>55&lt;65</v>
          </cell>
          <cell r="G93">
            <v>36</v>
          </cell>
          <cell r="H93" t="str">
            <v>20+</v>
          </cell>
        </row>
        <row r="94">
          <cell r="A94" t="str">
            <v>Wood, Randolph</v>
          </cell>
          <cell r="B94" t="str">
            <v>M</v>
          </cell>
          <cell r="C94">
            <v>11944</v>
          </cell>
          <cell r="D94">
            <v>26813</v>
          </cell>
          <cell r="E94">
            <v>70</v>
          </cell>
          <cell r="F94" t="str">
            <v>65+</v>
          </cell>
          <cell r="G94">
            <v>29</v>
          </cell>
          <cell r="H94" t="str">
            <v>20+</v>
          </cell>
        </row>
        <row r="95">
          <cell r="A95" t="str">
            <v>Woodcock, Everette</v>
          </cell>
          <cell r="B95" t="str">
            <v>M</v>
          </cell>
          <cell r="C95">
            <v>6013</v>
          </cell>
          <cell r="D95">
            <v>14493</v>
          </cell>
          <cell r="E95">
            <v>86</v>
          </cell>
          <cell r="F95" t="str">
            <v>65+</v>
          </cell>
          <cell r="G95">
            <v>63</v>
          </cell>
          <cell r="H95" t="str">
            <v>20+</v>
          </cell>
        </row>
        <row r="96">
          <cell r="A96" t="str">
            <v>Woolridge, Berley</v>
          </cell>
          <cell r="B96" t="str">
            <v>M</v>
          </cell>
          <cell r="C96">
            <v>11286</v>
          </cell>
          <cell r="D96">
            <v>25342</v>
          </cell>
          <cell r="E96">
            <v>72</v>
          </cell>
          <cell r="F96" t="str">
            <v>65+</v>
          </cell>
          <cell r="G96">
            <v>33</v>
          </cell>
          <cell r="H96" t="str">
            <v>20+</v>
          </cell>
        </row>
        <row r="97">
          <cell r="A97" t="str">
            <v>Wyatt, Walter</v>
          </cell>
          <cell r="B97" t="str">
            <v>M</v>
          </cell>
          <cell r="C97">
            <v>11753</v>
          </cell>
          <cell r="D97">
            <v>25035</v>
          </cell>
          <cell r="E97">
            <v>71</v>
          </cell>
          <cell r="F97" t="str">
            <v>65+</v>
          </cell>
          <cell r="G97">
            <v>34</v>
          </cell>
          <cell r="H97" t="str">
            <v>20+</v>
          </cell>
        </row>
      </sheetData>
      <sheetData sheetId="8">
        <row r="2">
          <cell r="A2" t="str">
            <v>SEX</v>
          </cell>
          <cell r="B2" t="str">
            <v>DOB</v>
          </cell>
          <cell r="C2" t="str">
            <v>HIRE DATE</v>
          </cell>
          <cell r="D2" t="str">
            <v>SALARY</v>
          </cell>
          <cell r="E2" t="str">
            <v>Age</v>
          </cell>
          <cell r="F2" t="str">
            <v>Age Cat</v>
          </cell>
          <cell r="G2" t="str">
            <v>Service</v>
          </cell>
          <cell r="H2" t="str">
            <v>Service Cat</v>
          </cell>
          <cell r="I2" t="str">
            <v>Sal Cat</v>
          </cell>
        </row>
        <row r="3">
          <cell r="A3" t="str">
            <v>F</v>
          </cell>
          <cell r="B3">
            <v>23936</v>
          </cell>
          <cell r="C3">
            <v>31721</v>
          </cell>
          <cell r="D3">
            <v>37492</v>
          </cell>
          <cell r="E3">
            <v>37</v>
          </cell>
          <cell r="F3" t="str">
            <v>35&lt;45</v>
          </cell>
          <cell r="G3">
            <v>16</v>
          </cell>
          <cell r="H3" t="str">
            <v>15&lt;20</v>
          </cell>
          <cell r="I3" t="str">
            <v>30,000&lt;40,000</v>
          </cell>
        </row>
        <row r="4">
          <cell r="A4" t="str">
            <v>F</v>
          </cell>
          <cell r="B4">
            <v>16530</v>
          </cell>
          <cell r="C4">
            <v>31273</v>
          </cell>
          <cell r="D4">
            <v>22680</v>
          </cell>
          <cell r="E4">
            <v>58</v>
          </cell>
          <cell r="F4" t="str">
            <v>55&lt;65</v>
          </cell>
          <cell r="G4">
            <v>17</v>
          </cell>
          <cell r="H4" t="str">
            <v>15&lt;20</v>
          </cell>
          <cell r="I4" t="str">
            <v>20,000&lt;30,000</v>
          </cell>
        </row>
        <row r="5">
          <cell r="A5" t="str">
            <v>M</v>
          </cell>
          <cell r="B5">
            <v>21713</v>
          </cell>
          <cell r="C5">
            <v>30823</v>
          </cell>
          <cell r="D5">
            <v>41521</v>
          </cell>
          <cell r="E5">
            <v>43</v>
          </cell>
          <cell r="F5" t="str">
            <v>35&lt;45</v>
          </cell>
          <cell r="G5">
            <v>18</v>
          </cell>
          <cell r="H5" t="str">
            <v>15&lt;20</v>
          </cell>
          <cell r="I5" t="str">
            <v>40,000&lt;50,000</v>
          </cell>
        </row>
        <row r="6">
          <cell r="A6" t="str">
            <v>M</v>
          </cell>
          <cell r="B6">
            <v>14168</v>
          </cell>
          <cell r="C6">
            <v>30424</v>
          </cell>
          <cell r="D6">
            <v>39836</v>
          </cell>
          <cell r="E6">
            <v>64</v>
          </cell>
          <cell r="F6" t="str">
            <v>55&lt;65</v>
          </cell>
          <cell r="G6">
            <v>20</v>
          </cell>
          <cell r="H6" t="str">
            <v>20+</v>
          </cell>
          <cell r="I6" t="str">
            <v>30,000&lt;40,000</v>
          </cell>
        </row>
        <row r="7">
          <cell r="A7" t="str">
            <v>M</v>
          </cell>
          <cell r="B7">
            <v>19332</v>
          </cell>
          <cell r="C7">
            <v>30368</v>
          </cell>
          <cell r="D7">
            <v>37905</v>
          </cell>
          <cell r="E7">
            <v>50</v>
          </cell>
          <cell r="F7" t="str">
            <v>45&lt;55</v>
          </cell>
          <cell r="G7">
            <v>20</v>
          </cell>
          <cell r="H7" t="str">
            <v>20+</v>
          </cell>
          <cell r="I7" t="str">
            <v>30,000&lt;40,000</v>
          </cell>
        </row>
        <row r="8">
          <cell r="A8" t="str">
            <v>M</v>
          </cell>
          <cell r="B8">
            <v>21966</v>
          </cell>
          <cell r="C8">
            <v>29801</v>
          </cell>
          <cell r="D8">
            <v>40117</v>
          </cell>
          <cell r="E8">
            <v>43</v>
          </cell>
          <cell r="F8" t="str">
            <v>35&lt;45</v>
          </cell>
          <cell r="G8">
            <v>21</v>
          </cell>
          <cell r="H8" t="str">
            <v>20+</v>
          </cell>
          <cell r="I8" t="str">
            <v>40,000&lt;50,000</v>
          </cell>
        </row>
        <row r="9">
          <cell r="A9" t="str">
            <v>F</v>
          </cell>
          <cell r="B9">
            <v>21380</v>
          </cell>
          <cell r="C9">
            <v>29619</v>
          </cell>
          <cell r="D9">
            <v>40647</v>
          </cell>
          <cell r="E9">
            <v>44</v>
          </cell>
          <cell r="F9" t="str">
            <v>35&lt;45</v>
          </cell>
          <cell r="G9">
            <v>22</v>
          </cell>
          <cell r="H9" t="str">
            <v>20+</v>
          </cell>
          <cell r="I9" t="str">
            <v>40,000&lt;50,000</v>
          </cell>
        </row>
        <row r="10">
          <cell r="A10" t="str">
            <v>M</v>
          </cell>
          <cell r="B10">
            <v>19904</v>
          </cell>
          <cell r="C10">
            <v>29418</v>
          </cell>
          <cell r="D10">
            <v>28725</v>
          </cell>
          <cell r="E10">
            <v>48</v>
          </cell>
          <cell r="F10" t="str">
            <v>45&lt;55</v>
          </cell>
          <cell r="G10">
            <v>22</v>
          </cell>
          <cell r="H10" t="str">
            <v>20+</v>
          </cell>
          <cell r="I10" t="str">
            <v>20,000&lt;30,000</v>
          </cell>
        </row>
        <row r="11">
          <cell r="A11" t="str">
            <v>F</v>
          </cell>
          <cell r="B11">
            <v>18937</v>
          </cell>
          <cell r="C11">
            <v>29304</v>
          </cell>
          <cell r="D11">
            <v>40647</v>
          </cell>
          <cell r="E11">
            <v>51</v>
          </cell>
          <cell r="F11" t="str">
            <v>45&lt;55</v>
          </cell>
          <cell r="G11">
            <v>23</v>
          </cell>
          <cell r="H11" t="str">
            <v>20+</v>
          </cell>
          <cell r="I11" t="str">
            <v>40,000&lt;50,000</v>
          </cell>
        </row>
        <row r="12">
          <cell r="A12" t="str">
            <v>M</v>
          </cell>
          <cell r="B12">
            <v>18276</v>
          </cell>
          <cell r="C12">
            <v>29227</v>
          </cell>
          <cell r="D12">
            <v>43794</v>
          </cell>
          <cell r="E12">
            <v>53</v>
          </cell>
          <cell r="F12" t="str">
            <v>45&lt;55</v>
          </cell>
          <cell r="G12">
            <v>23</v>
          </cell>
          <cell r="H12" t="str">
            <v>20+</v>
          </cell>
          <cell r="I12" t="str">
            <v>40,000&lt;50,000</v>
          </cell>
        </row>
        <row r="13">
          <cell r="A13" t="str">
            <v>F</v>
          </cell>
          <cell r="B13">
            <v>18947</v>
          </cell>
          <cell r="C13">
            <v>29073</v>
          </cell>
          <cell r="D13">
            <v>40647</v>
          </cell>
          <cell r="E13">
            <v>51</v>
          </cell>
          <cell r="F13" t="str">
            <v>45&lt;55</v>
          </cell>
          <cell r="G13">
            <v>23</v>
          </cell>
          <cell r="H13" t="str">
            <v>20+</v>
          </cell>
          <cell r="I13" t="str">
            <v>40,000&lt;50,000</v>
          </cell>
        </row>
        <row r="14">
          <cell r="A14" t="str">
            <v>M</v>
          </cell>
          <cell r="B14">
            <v>13454</v>
          </cell>
          <cell r="C14">
            <v>28779</v>
          </cell>
          <cell r="D14">
            <v>48120</v>
          </cell>
          <cell r="E14">
            <v>66</v>
          </cell>
          <cell r="F14" t="str">
            <v>65+</v>
          </cell>
          <cell r="G14">
            <v>24</v>
          </cell>
          <cell r="H14" t="str">
            <v>20+</v>
          </cell>
          <cell r="I14" t="str">
            <v>40,000&lt;50,000</v>
          </cell>
        </row>
        <row r="15">
          <cell r="A15" t="str">
            <v>F</v>
          </cell>
          <cell r="B15">
            <v>15507</v>
          </cell>
          <cell r="C15">
            <v>28534</v>
          </cell>
          <cell r="D15">
            <v>40647</v>
          </cell>
          <cell r="E15">
            <v>60</v>
          </cell>
          <cell r="F15" t="str">
            <v>55&lt;65</v>
          </cell>
          <cell r="G15">
            <v>25</v>
          </cell>
          <cell r="H15" t="str">
            <v>20+</v>
          </cell>
          <cell r="I15" t="str">
            <v>40,000&lt;50,000</v>
          </cell>
        </row>
        <row r="16">
          <cell r="A16" t="str">
            <v>M</v>
          </cell>
          <cell r="B16">
            <v>19683</v>
          </cell>
          <cell r="C16">
            <v>28465</v>
          </cell>
          <cell r="D16">
            <v>41521</v>
          </cell>
          <cell r="E16">
            <v>49</v>
          </cell>
          <cell r="F16" t="str">
            <v>45&lt;55</v>
          </cell>
          <cell r="G16">
            <v>25</v>
          </cell>
          <cell r="H16" t="str">
            <v>20+</v>
          </cell>
          <cell r="I16" t="str">
            <v>40,000&lt;50,000</v>
          </cell>
        </row>
        <row r="17">
          <cell r="A17" t="str">
            <v>M</v>
          </cell>
          <cell r="B17">
            <v>16822</v>
          </cell>
          <cell r="C17">
            <v>28324</v>
          </cell>
          <cell r="D17">
            <v>32295</v>
          </cell>
          <cell r="E17">
            <v>57</v>
          </cell>
          <cell r="F17" t="str">
            <v>55&lt;65</v>
          </cell>
          <cell r="G17">
            <v>25</v>
          </cell>
          <cell r="H17" t="str">
            <v>20+</v>
          </cell>
          <cell r="I17" t="str">
            <v>30,000&lt;40,000</v>
          </cell>
        </row>
        <row r="18">
          <cell r="A18" t="str">
            <v>F</v>
          </cell>
          <cell r="B18">
            <v>18644</v>
          </cell>
          <cell r="C18">
            <v>27904</v>
          </cell>
          <cell r="D18">
            <v>38237</v>
          </cell>
          <cell r="E18">
            <v>52</v>
          </cell>
          <cell r="F18" t="str">
            <v>45&lt;55</v>
          </cell>
          <cell r="G18">
            <v>26</v>
          </cell>
          <cell r="H18" t="str">
            <v>20+</v>
          </cell>
          <cell r="I18" t="str">
            <v>30,000&lt;40,000</v>
          </cell>
        </row>
        <row r="19">
          <cell r="A19" t="str">
            <v>M</v>
          </cell>
          <cell r="B19">
            <v>19234</v>
          </cell>
          <cell r="C19">
            <v>27533</v>
          </cell>
          <cell r="D19">
            <v>42297</v>
          </cell>
          <cell r="E19">
            <v>50</v>
          </cell>
          <cell r="F19" t="str">
            <v>45&lt;55</v>
          </cell>
          <cell r="G19">
            <v>27</v>
          </cell>
          <cell r="H19" t="str">
            <v>20+</v>
          </cell>
          <cell r="I19" t="str">
            <v>40,000&lt;50,000</v>
          </cell>
        </row>
        <row r="20">
          <cell r="A20" t="str">
            <v>F</v>
          </cell>
          <cell r="B20">
            <v>20477</v>
          </cell>
          <cell r="C20">
            <v>27277</v>
          </cell>
          <cell r="D20">
            <v>30000</v>
          </cell>
          <cell r="E20">
            <v>47</v>
          </cell>
          <cell r="F20" t="str">
            <v>45&lt;55</v>
          </cell>
          <cell r="G20">
            <v>28</v>
          </cell>
          <cell r="H20" t="str">
            <v>20+</v>
          </cell>
          <cell r="I20" t="str">
            <v>30,000&lt;40,000</v>
          </cell>
        </row>
        <row r="21">
          <cell r="A21" t="str">
            <v>M</v>
          </cell>
          <cell r="B21">
            <v>16284</v>
          </cell>
          <cell r="C21">
            <v>27190</v>
          </cell>
          <cell r="D21">
            <v>37308</v>
          </cell>
          <cell r="E21">
            <v>58</v>
          </cell>
          <cell r="F21" t="str">
            <v>55&lt;65</v>
          </cell>
          <cell r="G21">
            <v>28</v>
          </cell>
          <cell r="H21" t="str">
            <v>20+</v>
          </cell>
          <cell r="I21" t="str">
            <v>30,000&lt;40,000</v>
          </cell>
        </row>
        <row r="22">
          <cell r="A22" t="str">
            <v>F</v>
          </cell>
          <cell r="B22">
            <v>18810</v>
          </cell>
          <cell r="C22">
            <v>26956</v>
          </cell>
          <cell r="D22">
            <v>27000</v>
          </cell>
          <cell r="E22">
            <v>51</v>
          </cell>
          <cell r="F22" t="str">
            <v>45&lt;55</v>
          </cell>
          <cell r="G22">
            <v>29</v>
          </cell>
          <cell r="H22" t="str">
            <v>20+</v>
          </cell>
          <cell r="I22" t="str">
            <v>20,000&lt;30,000</v>
          </cell>
        </row>
        <row r="23">
          <cell r="A23" t="str">
            <v>F</v>
          </cell>
          <cell r="B23">
            <v>17424</v>
          </cell>
          <cell r="C23">
            <v>26903</v>
          </cell>
          <cell r="D23">
            <v>24859</v>
          </cell>
          <cell r="E23">
            <v>55</v>
          </cell>
          <cell r="F23" t="str">
            <v>55&lt;65</v>
          </cell>
          <cell r="G23">
            <v>29</v>
          </cell>
          <cell r="H23" t="str">
            <v>20+</v>
          </cell>
          <cell r="I23" t="str">
            <v>20,000&lt;30,000</v>
          </cell>
        </row>
        <row r="24">
          <cell r="A24" t="str">
            <v>M</v>
          </cell>
          <cell r="B24">
            <v>16133</v>
          </cell>
          <cell r="C24">
            <v>26330</v>
          </cell>
          <cell r="D24">
            <v>40647</v>
          </cell>
          <cell r="E24">
            <v>59</v>
          </cell>
          <cell r="F24" t="str">
            <v>55&lt;65</v>
          </cell>
          <cell r="G24">
            <v>31</v>
          </cell>
          <cell r="H24" t="str">
            <v>20+</v>
          </cell>
          <cell r="I24" t="str">
            <v>40,000&lt;50,000</v>
          </cell>
        </row>
        <row r="25">
          <cell r="A25" t="str">
            <v>M</v>
          </cell>
          <cell r="B25">
            <v>14955</v>
          </cell>
          <cell r="C25">
            <v>26238</v>
          </cell>
          <cell r="D25">
            <v>41521</v>
          </cell>
          <cell r="E25">
            <v>62</v>
          </cell>
          <cell r="F25" t="str">
            <v>55&lt;65</v>
          </cell>
          <cell r="G25">
            <v>31</v>
          </cell>
          <cell r="H25" t="str">
            <v>20+</v>
          </cell>
          <cell r="I25" t="str">
            <v>40,000&lt;50,000</v>
          </cell>
        </row>
        <row r="26">
          <cell r="A26" t="str">
            <v>M</v>
          </cell>
          <cell r="B26">
            <v>15608</v>
          </cell>
          <cell r="C26">
            <v>25664</v>
          </cell>
          <cell r="D26">
            <v>37865</v>
          </cell>
          <cell r="E26">
            <v>60</v>
          </cell>
          <cell r="F26" t="str">
            <v>55&lt;65</v>
          </cell>
          <cell r="G26">
            <v>33</v>
          </cell>
          <cell r="H26" t="str">
            <v>20+</v>
          </cell>
          <cell r="I26" t="str">
            <v>30,000&lt;40,000</v>
          </cell>
        </row>
        <row r="27">
          <cell r="A27" t="str">
            <v>M</v>
          </cell>
          <cell r="B27">
            <v>15405</v>
          </cell>
          <cell r="C27">
            <v>25580</v>
          </cell>
          <cell r="D27">
            <v>40647</v>
          </cell>
          <cell r="E27">
            <v>61</v>
          </cell>
          <cell r="F27" t="str">
            <v>55&lt;65</v>
          </cell>
          <cell r="G27">
            <v>33</v>
          </cell>
          <cell r="H27" t="str">
            <v>20+</v>
          </cell>
          <cell r="I27" t="str">
            <v>40,000&lt;50,000</v>
          </cell>
        </row>
        <row r="28">
          <cell r="A28" t="str">
            <v>M</v>
          </cell>
          <cell r="B28">
            <v>17342</v>
          </cell>
          <cell r="C28">
            <v>25511</v>
          </cell>
          <cell r="D28">
            <v>41521</v>
          </cell>
          <cell r="E28">
            <v>55</v>
          </cell>
          <cell r="F28" t="str">
            <v>55&lt;65</v>
          </cell>
          <cell r="G28">
            <v>33</v>
          </cell>
          <cell r="H28" t="str">
            <v>20+</v>
          </cell>
          <cell r="I28" t="str">
            <v>40,000&lt;50,000</v>
          </cell>
        </row>
        <row r="29">
          <cell r="A29" t="str">
            <v>M</v>
          </cell>
          <cell r="B29">
            <v>16833</v>
          </cell>
          <cell r="C29">
            <v>25405</v>
          </cell>
          <cell r="D29">
            <v>40647</v>
          </cell>
          <cell r="E29">
            <v>57</v>
          </cell>
          <cell r="F29" t="str">
            <v>55&lt;65</v>
          </cell>
          <cell r="G29">
            <v>33</v>
          </cell>
          <cell r="H29" t="str">
            <v>20+</v>
          </cell>
          <cell r="I29" t="str">
            <v>40,000&lt;50,000</v>
          </cell>
        </row>
        <row r="30">
          <cell r="A30" t="str">
            <v>M</v>
          </cell>
          <cell r="B30">
            <v>16273</v>
          </cell>
          <cell r="C30">
            <v>24614</v>
          </cell>
          <cell r="D30">
            <v>48000</v>
          </cell>
          <cell r="E30">
            <v>58</v>
          </cell>
          <cell r="F30" t="str">
            <v>55&lt;65</v>
          </cell>
          <cell r="G30">
            <v>35</v>
          </cell>
          <cell r="H30" t="str">
            <v>20+</v>
          </cell>
          <cell r="I30" t="str">
            <v>40,000&lt;50,000</v>
          </cell>
        </row>
        <row r="31">
          <cell r="A31" t="str">
            <v>M</v>
          </cell>
          <cell r="B31">
            <v>14162</v>
          </cell>
          <cell r="C31">
            <v>23725</v>
          </cell>
          <cell r="D31">
            <v>40647</v>
          </cell>
          <cell r="E31">
            <v>64</v>
          </cell>
          <cell r="F31" t="str">
            <v>55&lt;65</v>
          </cell>
          <cell r="G31">
            <v>38</v>
          </cell>
          <cell r="H31" t="str">
            <v>20+</v>
          </cell>
          <cell r="I31" t="str">
            <v>40,000&lt;50,000</v>
          </cell>
        </row>
        <row r="32">
          <cell r="A32" t="str">
            <v>M</v>
          </cell>
          <cell r="B32">
            <v>14692</v>
          </cell>
          <cell r="C32">
            <v>23186</v>
          </cell>
          <cell r="D32">
            <v>40647</v>
          </cell>
          <cell r="E32">
            <v>63</v>
          </cell>
          <cell r="F32" t="str">
            <v>55&lt;65</v>
          </cell>
          <cell r="G32">
            <v>39</v>
          </cell>
          <cell r="H32" t="str">
            <v>20+</v>
          </cell>
          <cell r="I32" t="str">
            <v>40,000&lt;50,000</v>
          </cell>
        </row>
        <row r="33">
          <cell r="A33" t="str">
            <v>M</v>
          </cell>
          <cell r="B33">
            <v>13487</v>
          </cell>
          <cell r="C33">
            <v>23109</v>
          </cell>
          <cell r="D33">
            <v>39474</v>
          </cell>
          <cell r="E33">
            <v>66</v>
          </cell>
          <cell r="F33" t="str">
            <v>65+</v>
          </cell>
          <cell r="G33">
            <v>40</v>
          </cell>
          <cell r="H33" t="str">
            <v>20+</v>
          </cell>
          <cell r="I33" t="str">
            <v>30,000&lt;40,000</v>
          </cell>
        </row>
        <row r="34">
          <cell r="A34" t="str">
            <v>M</v>
          </cell>
          <cell r="B34">
            <v>13419</v>
          </cell>
          <cell r="C34">
            <v>21828</v>
          </cell>
          <cell r="D34">
            <v>40647</v>
          </cell>
          <cell r="E34">
            <v>66</v>
          </cell>
          <cell r="F34" t="str">
            <v>65+</v>
          </cell>
          <cell r="G34">
            <v>43</v>
          </cell>
          <cell r="H34" t="str">
            <v>20+</v>
          </cell>
          <cell r="I34" t="str">
            <v>40,000&lt;50,000</v>
          </cell>
        </row>
        <row r="35">
          <cell r="A35" t="str">
            <v>F</v>
          </cell>
          <cell r="B35">
            <v>13738</v>
          </cell>
          <cell r="C35">
            <v>21478</v>
          </cell>
          <cell r="D35">
            <v>48127</v>
          </cell>
          <cell r="E35">
            <v>65</v>
          </cell>
          <cell r="F35" t="str">
            <v>65+</v>
          </cell>
          <cell r="G35">
            <v>44</v>
          </cell>
          <cell r="H35" t="str">
            <v>20+</v>
          </cell>
          <cell r="I35" t="str">
            <v>40,000&lt;50,000</v>
          </cell>
        </row>
      </sheetData>
      <sheetData sheetId="9"/>
      <sheetData sheetId="10"/>
      <sheetData sheetId="11"/>
      <sheetData sheetId="12"/>
      <sheetData sheetId="1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INPUT"/>
      <sheetName val="FACTORS"/>
      <sheetName val="-"/>
      <sheetName val="BALANCE"/>
      <sheetName val="STRATEGY"/>
      <sheetName val="REL REN INFO"/>
      <sheetName val="Sales Codes"/>
      <sheetName val="REQUEST"/>
      <sheetName val="keyed"/>
      <sheetName val="EXPORT"/>
      <sheetName val="hidfac"/>
      <sheetName val="factor"/>
      <sheetName val="rua2 mod"/>
      <sheetName val="rrs module"/>
      <sheetName val="MESSAGE MODULE"/>
      <sheetName val="main module"/>
      <sheetName val="save module"/>
      <sheetName val="save rua module"/>
      <sheetName val="EXPORT MOD"/>
      <sheetName val="Module1"/>
      <sheetName val="Renewal99"/>
    </sheetNames>
    <sheetDataSet>
      <sheetData sheetId="0" refreshError="1"/>
      <sheetData sheetId="1" refreshError="1">
        <row r="142">
          <cell r="F142">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SmgrpRatePg"/>
      <sheetName val="Trigon Final 8-01"/>
      <sheetName val="Benefits"/>
      <sheetName val="ee meeting"/>
      <sheetName val="AllCarriers"/>
      <sheetName val="Order"/>
      <sheetName val="Chv rates"/>
      <sheetName val="Chv Benefits"/>
    </sheetNames>
    <sheetDataSet>
      <sheetData sheetId="0">
        <row r="9">
          <cell r="A9" t="str">
            <v>CHASEN'S BUSINESS INTERIORS</v>
          </cell>
        </row>
      </sheetData>
      <sheetData sheetId="1"/>
      <sheetData sheetId="2"/>
      <sheetData sheetId="3"/>
      <sheetData sheetId="4"/>
      <sheetData sheetId="5"/>
      <sheetData sheetId="6"/>
      <sheetData sheetId="7"/>
      <sheetData sheetId="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J"/>
      <sheetName val="Manual"/>
      <sheetName val="Experience"/>
      <sheetName val="Regulation"/>
      <sheetName val="Renewal Claims"/>
      <sheetName val="Summary"/>
      <sheetName val="Macros"/>
      <sheetName val="Expenses"/>
      <sheetName val="choiceplus"/>
      <sheetName val="Cred"/>
      <sheetName val="In-Net"/>
      <sheetName val="Indem-Out"/>
      <sheetName val="Current Plan-in"/>
      <sheetName val="Current Plan-Out"/>
      <sheetName val="Current Plan Pre Disc"/>
      <sheetName val="Blend"/>
      <sheetName val="Tables1"/>
      <sheetName val="Tables 2"/>
      <sheetName val="Trend-in"/>
      <sheetName val="Trend-out"/>
      <sheetName val="Pre-Disc-In"/>
      <sheetName val="Benefit Dif"/>
      <sheetName val="Reimb Dif"/>
      <sheetName val="pexper"/>
      <sheetName val="Extract"/>
      <sheetName val="Saving Data"/>
    </sheetNames>
    <sheetDataSet>
      <sheetData sheetId="0" refreshError="1"/>
      <sheetData sheetId="1" refreshError="1">
        <row r="35">
          <cell r="D35">
            <v>1500</v>
          </cell>
          <cell r="F35">
            <v>1500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ental"/>
      <sheetName val="Dental Calcs"/>
      <sheetName val="Dental RUA"/>
      <sheetName val="Dental Rate Sheet"/>
      <sheetName val="Dental Release"/>
      <sheetName val="Dental Tracking"/>
      <sheetName val="Dental Fact Sheet"/>
      <sheetName val="Dental Hidfac"/>
      <sheetName val="Codes"/>
      <sheetName val="Keyed"/>
      <sheetName val="Export"/>
      <sheetName val="Sales Incentive"/>
      <sheetName val="Cover"/>
      <sheetName val="Keyed Bac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01">
          <cell r="F101" t="str">
            <v>N</v>
          </cell>
        </row>
      </sheetData>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General"/>
      <sheetName val="Option1"/>
      <sheetName val="Option2"/>
      <sheetName val="Option3"/>
      <sheetName val="Option4"/>
      <sheetName val="Option5"/>
      <sheetName val="Drug"/>
      <sheetName val="Calcs"/>
      <sheetName val="Strategy"/>
      <sheetName val="Medical Release"/>
      <sheetName val="Pros &lt; 250 RUA"/>
      <sheetName val="RUA"/>
      <sheetName val="RateSheet"/>
      <sheetName val="IBNRCap"/>
      <sheetName val="EXP of Charges"/>
      <sheetName val="Savings"/>
      <sheetName val="Overview"/>
      <sheetName val="Glossary Local"/>
      <sheetName val="Glossary National"/>
      <sheetName val="Tracking"/>
      <sheetName val="Rate Comp"/>
      <sheetName val="Fact Sheet"/>
      <sheetName val="Dental"/>
      <sheetName val="Dental Calcs"/>
      <sheetName val="Dental RUA"/>
      <sheetName val="Dental RateSheet"/>
      <sheetName val="Dental Tracking"/>
      <sheetName val="Dental Fact Sheet"/>
      <sheetName val="Dental Release"/>
      <sheetName val="hk ren"/>
      <sheetName val="hk ann"/>
      <sheetName val="tri ren"/>
      <sheetName val="tri ann"/>
      <sheetName val="pri ren"/>
      <sheetName val="pri ann"/>
      <sheetName val="phc ren"/>
      <sheetName val="phc ann"/>
      <sheetName val="tri &amp; hmo's ren"/>
      <sheetName val="tri &amp; hmos ann"/>
      <sheetName val="Other1"/>
      <sheetName val="Other2"/>
      <sheetName val="OOS"/>
      <sheetName val="hidfac"/>
      <sheetName val="Dental Hidfac"/>
      <sheetName val="Export"/>
      <sheetName val="Keyed"/>
      <sheetName val="Correc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8">
          <cell r="F8" t="str">
            <v/>
          </cell>
        </row>
        <row r="10">
          <cell r="F10" t="str">
            <v/>
          </cell>
          <cell r="H10" t="str">
            <v/>
          </cell>
        </row>
        <row r="11">
          <cell r="F11" t="str">
            <v/>
          </cell>
        </row>
        <row r="12">
          <cell r="H12" t="str">
            <v/>
          </cell>
        </row>
        <row r="13">
          <cell r="H13" t="str">
            <v/>
          </cell>
        </row>
        <row r="14">
          <cell r="H14" t="str">
            <v/>
          </cell>
        </row>
        <row r="16">
          <cell r="F16" t="str">
            <v/>
          </cell>
          <cell r="H16" t="str">
            <v/>
          </cell>
        </row>
        <row r="17">
          <cell r="H17" t="str">
            <v/>
          </cell>
        </row>
        <row r="18">
          <cell r="F18" t="str">
            <v/>
          </cell>
          <cell r="H18" t="str">
            <v/>
          </cell>
        </row>
        <row r="19">
          <cell r="F19" t="str">
            <v>Maximum</v>
          </cell>
          <cell r="H19" t="str">
            <v>Maximum</v>
          </cell>
        </row>
        <row r="20">
          <cell r="F20">
            <v>0</v>
          </cell>
          <cell r="H20">
            <v>0</v>
          </cell>
        </row>
        <row r="21">
          <cell r="F21">
            <v>0</v>
          </cell>
          <cell r="H21">
            <v>0</v>
          </cell>
        </row>
        <row r="22">
          <cell r="F22">
            <v>0</v>
          </cell>
          <cell r="H22">
            <v>0</v>
          </cell>
        </row>
        <row r="23">
          <cell r="F23">
            <v>0</v>
          </cell>
          <cell r="H23">
            <v>0</v>
          </cell>
        </row>
        <row r="24">
          <cell r="F24">
            <v>0</v>
          </cell>
          <cell r="H24">
            <v>0</v>
          </cell>
        </row>
        <row r="25">
          <cell r="F25">
            <v>0</v>
          </cell>
          <cell r="H25">
            <v>0</v>
          </cell>
        </row>
        <row r="26">
          <cell r="F26">
            <v>0</v>
          </cell>
          <cell r="H26">
            <v>0</v>
          </cell>
        </row>
        <row r="27">
          <cell r="F27">
            <v>0</v>
          </cell>
          <cell r="H27">
            <v>0</v>
          </cell>
        </row>
        <row r="28">
          <cell r="F28">
            <v>0</v>
          </cell>
          <cell r="H28">
            <v>0</v>
          </cell>
        </row>
        <row r="29">
          <cell r="F29">
            <v>0</v>
          </cell>
          <cell r="H29">
            <v>0</v>
          </cell>
        </row>
        <row r="30">
          <cell r="F30">
            <v>0</v>
          </cell>
          <cell r="H30">
            <v>0</v>
          </cell>
        </row>
        <row r="31">
          <cell r="F31">
            <v>0</v>
          </cell>
          <cell r="H31">
            <v>0</v>
          </cell>
        </row>
        <row r="32">
          <cell r="F32">
            <v>0</v>
          </cell>
          <cell r="H32">
            <v>0</v>
          </cell>
        </row>
        <row r="33">
          <cell r="F33">
            <v>0</v>
          </cell>
          <cell r="H33">
            <v>0</v>
          </cell>
        </row>
        <row r="34">
          <cell r="F34">
            <v>0</v>
          </cell>
          <cell r="H34">
            <v>0</v>
          </cell>
        </row>
        <row r="35">
          <cell r="F35">
            <v>0</v>
          </cell>
          <cell r="H35">
            <v>0</v>
          </cell>
        </row>
        <row r="36">
          <cell r="F36">
            <v>0</v>
          </cell>
          <cell r="H36">
            <v>0</v>
          </cell>
        </row>
        <row r="37">
          <cell r="F37">
            <v>0.30343716940400967</v>
          </cell>
          <cell r="H37">
            <v>0</v>
          </cell>
        </row>
        <row r="38">
          <cell r="B38" t="str">
            <v>The premium rates assume both medical and dental coverage are placed through Trigon Blue Cross Blue Shield. An adjustment to the dental premium is required if medical coverage is not placed with Trigon Blue Cross Blue Shield.</v>
          </cell>
          <cell r="F38">
            <v>0</v>
          </cell>
          <cell r="H38">
            <v>0</v>
          </cell>
        </row>
        <row r="39">
          <cell r="F39">
            <v>0</v>
          </cell>
          <cell r="H39">
            <v>0</v>
          </cell>
        </row>
        <row r="40">
          <cell r="B40" t="str">
            <v>Trigon Blue Cross Blue Shield reserves the right to revise premiums should the group request changes in their benefits, networks, or service level, or should the total enrollment or enrollment distribution by product, membership type, or location differ b</v>
          </cell>
          <cell r="F40">
            <v>0</v>
          </cell>
          <cell r="H40">
            <v>0</v>
          </cell>
        </row>
        <row r="41">
          <cell r="F41">
            <v>0.75488885650069903</v>
          </cell>
          <cell r="H41">
            <v>0</v>
          </cell>
        </row>
        <row r="42">
          <cell r="F42">
            <v>0</v>
          </cell>
          <cell r="H42">
            <v>0</v>
          </cell>
        </row>
        <row r="47">
          <cell r="B47" t="str">
            <v>The retention charges assume both medical and dental coverage is placed through Trigon Blue Cross Blue Shield. An adjustment to the dental administration charge is required if medical coverage is not placed with Trigon Blue Cross Blue Shield.</v>
          </cell>
        </row>
        <row r="49">
          <cell r="B49" t="str">
            <v>Trigon Blue Cross Blue Shield reserves the right to revise the charges should the group request changes in their benefits, networks, or service level, or should the total enrollment or enrollment distribution by product, membership type, or location diffe</v>
          </cell>
        </row>
      </sheetData>
      <sheetData sheetId="27">
        <row r="8">
          <cell r="F8" t="str">
            <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General"/>
      <sheetName val="Option1"/>
      <sheetName val="Option2"/>
      <sheetName val="Option3"/>
      <sheetName val="Option4"/>
      <sheetName val="Calcs"/>
      <sheetName val="Strategy"/>
      <sheetName val="Internal"/>
      <sheetName val="Medical Release"/>
      <sheetName val="P&amp;L Review"/>
      <sheetName val="RUA Pros 250"/>
      <sheetName val="RUA"/>
      <sheetName val="RUA 1000"/>
      <sheetName val="Rate Sheet"/>
      <sheetName val="Rate Blank"/>
      <sheetName val="IBNR Cap Rates"/>
      <sheetName val="Charges"/>
      <sheetName val="Savings Summary"/>
      <sheetName val="Savings Under 250"/>
      <sheetName val="Savings Over 250"/>
      <sheetName val="Overview"/>
      <sheetName val="Glossary"/>
      <sheetName val="Cover"/>
      <sheetName val="Tracking"/>
      <sheetName val="Fact Sheet"/>
      <sheetName val="Sales Incentive"/>
      <sheetName val="Rate Comp"/>
      <sheetName val="Dental"/>
      <sheetName val="Dental Calcs"/>
      <sheetName val="Dental RUA"/>
      <sheetName val="Dental Rate Sheet"/>
      <sheetName val="Dental Release"/>
      <sheetName val="Dental Tracking"/>
      <sheetName val="Dental Fact Sheet"/>
      <sheetName val="Min Prem Rate Calcs"/>
      <sheetName val="Out of Area Savings"/>
      <sheetName val="Dental Hidfac"/>
      <sheetName val="Codes"/>
      <sheetName val="Hidfac"/>
      <sheetName val="Keyed"/>
      <sheetName val="Export"/>
      <sheetName val="Keyed Backup"/>
      <sheetName val="CorrectionsChanges"/>
      <sheetName val="SWO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ount 2401375"/>
      <sheetName val="Account 2245533"/>
      <sheetName val="Combined"/>
      <sheetName val="Data"/>
    </sheetNames>
    <sheetDataSet>
      <sheetData sheetId="0" refreshError="1"/>
      <sheetData sheetId="1" refreshError="1"/>
      <sheetData sheetId="2" refreshError="1"/>
      <sheetData sheetId="3">
        <row r="2">
          <cell r="A2" t="str">
            <v>01</v>
          </cell>
          <cell r="B2" t="str">
            <v>PPO EMI</v>
          </cell>
          <cell r="E2" t="str">
            <v>001</v>
          </cell>
          <cell r="F2" t="str">
            <v>CORP</v>
          </cell>
          <cell r="G2" t="str">
            <v>CORPORATE</v>
          </cell>
          <cell r="H2" t="str">
            <v>SALARIED</v>
          </cell>
          <cell r="I2" t="str">
            <v>ACTIVE</v>
          </cell>
        </row>
        <row r="3">
          <cell r="A3" t="str">
            <v>02</v>
          </cell>
          <cell r="B3" t="str">
            <v>PPO A</v>
          </cell>
          <cell r="E3" t="str">
            <v>002</v>
          </cell>
          <cell r="F3" t="str">
            <v>CORP</v>
          </cell>
          <cell r="G3" t="str">
            <v>CORPORATE</v>
          </cell>
          <cell r="H3" t="str">
            <v>SALARIED</v>
          </cell>
          <cell r="I3" t="str">
            <v>RETIRED</v>
          </cell>
        </row>
        <row r="4">
          <cell r="A4" t="str">
            <v>03</v>
          </cell>
          <cell r="B4" t="str">
            <v>PPO-B</v>
          </cell>
          <cell r="E4" t="str">
            <v>003</v>
          </cell>
          <cell r="F4" t="str">
            <v>MISC</v>
          </cell>
          <cell r="G4" t="str">
            <v>MISCELLANEOUS</v>
          </cell>
          <cell r="H4" t="str">
            <v>SALARIED</v>
          </cell>
          <cell r="I4" t="str">
            <v>RETIRED</v>
          </cell>
        </row>
        <row r="5">
          <cell r="A5" t="str">
            <v>04</v>
          </cell>
          <cell r="B5" t="str">
            <v>RxP EMI</v>
          </cell>
          <cell r="E5" t="str">
            <v>004</v>
          </cell>
          <cell r="F5" t="str">
            <v>MISC</v>
          </cell>
          <cell r="G5" t="str">
            <v>MISCELLANEOUS</v>
          </cell>
          <cell r="H5" t="str">
            <v>HOURLY</v>
          </cell>
          <cell r="I5" t="str">
            <v>RETIRED</v>
          </cell>
        </row>
        <row r="6">
          <cell r="A6" t="str">
            <v>05</v>
          </cell>
          <cell r="B6" t="str">
            <v>RxP-A</v>
          </cell>
          <cell r="E6" t="str">
            <v>005</v>
          </cell>
          <cell r="F6" t="str">
            <v>INVEST</v>
          </cell>
          <cell r="G6" t="str">
            <v>INVESTMENTS</v>
          </cell>
          <cell r="H6" t="str">
            <v>SALARIED</v>
          </cell>
          <cell r="I6" t="str">
            <v>ACTIVE</v>
          </cell>
        </row>
        <row r="7">
          <cell r="A7" t="str">
            <v>06</v>
          </cell>
          <cell r="B7" t="str">
            <v>RxP-B</v>
          </cell>
          <cell r="E7" t="str">
            <v>006</v>
          </cell>
          <cell r="F7" t="str">
            <v>INVEST</v>
          </cell>
          <cell r="G7" t="str">
            <v>INVESTMENTS</v>
          </cell>
          <cell r="H7" t="str">
            <v>SALARIED</v>
          </cell>
          <cell r="I7" t="str">
            <v>RETIRED</v>
          </cell>
        </row>
        <row r="8">
          <cell r="A8" t="str">
            <v>10</v>
          </cell>
          <cell r="B8" t="str">
            <v>DPP-A</v>
          </cell>
          <cell r="E8" t="str">
            <v>050</v>
          </cell>
          <cell r="F8" t="str">
            <v>NEWNAN</v>
          </cell>
          <cell r="G8" t="str">
            <v>ALUMINUM</v>
          </cell>
          <cell r="H8" t="str">
            <v>SALARIED</v>
          </cell>
          <cell r="I8" t="str">
            <v>ACTIVE</v>
          </cell>
        </row>
        <row r="9">
          <cell r="A9" t="str">
            <v>11</v>
          </cell>
          <cell r="B9" t="str">
            <v>DPP-A</v>
          </cell>
          <cell r="E9" t="str">
            <v>051</v>
          </cell>
          <cell r="F9" t="str">
            <v>NEWNAN</v>
          </cell>
          <cell r="G9" t="str">
            <v>ALUMINUM</v>
          </cell>
          <cell r="H9" t="str">
            <v>SALARIED</v>
          </cell>
          <cell r="I9" t="str">
            <v>RETIRED</v>
          </cell>
        </row>
        <row r="10">
          <cell r="A10" t="str">
            <v>12</v>
          </cell>
          <cell r="B10" t="str">
            <v>DPP-A</v>
          </cell>
          <cell r="E10" t="str">
            <v>052</v>
          </cell>
          <cell r="F10" t="str">
            <v>NEWNAN</v>
          </cell>
          <cell r="G10" t="str">
            <v>ALUMINUM</v>
          </cell>
          <cell r="H10" t="str">
            <v>HOURLY</v>
          </cell>
          <cell r="I10" t="str">
            <v>ACTIVE</v>
          </cell>
        </row>
        <row r="11">
          <cell r="A11" t="str">
            <v>13</v>
          </cell>
          <cell r="B11" t="str">
            <v>DPP-A</v>
          </cell>
          <cell r="E11" t="str">
            <v>053</v>
          </cell>
          <cell r="F11" t="str">
            <v>NEWNAN</v>
          </cell>
          <cell r="G11" t="str">
            <v>ALUMINUM</v>
          </cell>
          <cell r="H11" t="str">
            <v>HOURLY</v>
          </cell>
          <cell r="I11" t="str">
            <v>RETIRED</v>
          </cell>
        </row>
        <row r="12">
          <cell r="A12" t="str">
            <v>14</v>
          </cell>
          <cell r="B12" t="str">
            <v>DPP-A</v>
          </cell>
          <cell r="E12" t="str">
            <v>054</v>
          </cell>
          <cell r="F12" t="str">
            <v>CARTHAGE</v>
          </cell>
          <cell r="G12" t="str">
            <v>ALUMINUM</v>
          </cell>
          <cell r="H12" t="str">
            <v>SALARIED</v>
          </cell>
          <cell r="I12" t="str">
            <v>ACTIVE</v>
          </cell>
        </row>
        <row r="13">
          <cell r="A13" t="str">
            <v>40</v>
          </cell>
          <cell r="B13" t="str">
            <v>DPP-POS</v>
          </cell>
          <cell r="E13" t="str">
            <v>055</v>
          </cell>
          <cell r="F13" t="str">
            <v>CARTHAGE</v>
          </cell>
          <cell r="G13" t="str">
            <v>ALUMINUM</v>
          </cell>
          <cell r="H13" t="str">
            <v>SALARIED</v>
          </cell>
          <cell r="I13" t="str">
            <v>RETIRED</v>
          </cell>
        </row>
        <row r="14">
          <cell r="A14" t="str">
            <v>41</v>
          </cell>
          <cell r="B14" t="str">
            <v>DPP-POS</v>
          </cell>
          <cell r="E14" t="str">
            <v>056</v>
          </cell>
          <cell r="F14" t="str">
            <v>CARTHAGE</v>
          </cell>
          <cell r="G14" t="str">
            <v>ALUMINUM</v>
          </cell>
          <cell r="H14" t="str">
            <v>HOURLY</v>
          </cell>
          <cell r="I14" t="str">
            <v>ACTIVE</v>
          </cell>
        </row>
        <row r="15">
          <cell r="A15" t="str">
            <v>42</v>
          </cell>
          <cell r="B15" t="str">
            <v>DPP-POS</v>
          </cell>
          <cell r="E15" t="str">
            <v>057</v>
          </cell>
          <cell r="F15" t="str">
            <v>CARTHAGE</v>
          </cell>
          <cell r="G15" t="str">
            <v>ALUMINUM</v>
          </cell>
          <cell r="H15" t="str">
            <v>HOURLY</v>
          </cell>
          <cell r="I15" t="str">
            <v>RETIRED</v>
          </cell>
        </row>
        <row r="16">
          <cell r="A16" t="str">
            <v>43</v>
          </cell>
          <cell r="B16" t="str">
            <v>DPP-POS</v>
          </cell>
          <cell r="E16" t="str">
            <v>058</v>
          </cell>
          <cell r="F16" t="str">
            <v>EL CAMPO</v>
          </cell>
          <cell r="G16" t="str">
            <v>ALUMINUM</v>
          </cell>
          <cell r="H16" t="str">
            <v>SALARIED</v>
          </cell>
          <cell r="I16" t="str">
            <v>ACTIVE</v>
          </cell>
        </row>
        <row r="17">
          <cell r="A17" t="str">
            <v>44</v>
          </cell>
          <cell r="B17" t="str">
            <v>DPP-POS</v>
          </cell>
          <cell r="E17" t="str">
            <v>059</v>
          </cell>
          <cell r="F17" t="str">
            <v>EL CAMPO</v>
          </cell>
          <cell r="G17" t="str">
            <v>ALUMINUM</v>
          </cell>
          <cell r="H17" t="str">
            <v>SALARIED</v>
          </cell>
          <cell r="I17" t="str">
            <v>RETIRED</v>
          </cell>
        </row>
        <row r="18">
          <cell r="A18" t="str">
            <v>45</v>
          </cell>
          <cell r="B18" t="str">
            <v>DPP-POS</v>
          </cell>
          <cell r="E18" t="str">
            <v>060</v>
          </cell>
          <cell r="F18" t="str">
            <v>EL CAMPO</v>
          </cell>
          <cell r="G18" t="str">
            <v>ALUMINUM</v>
          </cell>
          <cell r="H18" t="str">
            <v>HOURLY</v>
          </cell>
          <cell r="I18" t="str">
            <v>ACTIVE</v>
          </cell>
        </row>
        <row r="19">
          <cell r="A19" t="str">
            <v>46</v>
          </cell>
          <cell r="B19" t="str">
            <v>DPP-POS</v>
          </cell>
          <cell r="E19" t="str">
            <v>061</v>
          </cell>
          <cell r="F19" t="str">
            <v>KENTLAND</v>
          </cell>
          <cell r="G19" t="str">
            <v>ALUMINUM</v>
          </cell>
          <cell r="H19" t="str">
            <v>SALARIED</v>
          </cell>
          <cell r="I19" t="str">
            <v>ACTIVE</v>
          </cell>
        </row>
        <row r="20">
          <cell r="E20" t="str">
            <v>062</v>
          </cell>
          <cell r="F20" t="str">
            <v>KENTLAND</v>
          </cell>
          <cell r="G20" t="str">
            <v>ALUMINUM</v>
          </cell>
          <cell r="H20" t="str">
            <v>SALARIED</v>
          </cell>
          <cell r="I20" t="str">
            <v>RETIRED</v>
          </cell>
        </row>
        <row r="21">
          <cell r="E21" t="str">
            <v>063</v>
          </cell>
          <cell r="F21" t="str">
            <v>KENTLAND</v>
          </cell>
          <cell r="G21" t="str">
            <v>ALUMINUM</v>
          </cell>
          <cell r="H21" t="str">
            <v>HOURLY</v>
          </cell>
          <cell r="I21" t="str">
            <v>ACTIVE</v>
          </cell>
        </row>
        <row r="22">
          <cell r="E22" t="str">
            <v>064</v>
          </cell>
          <cell r="F22" t="str">
            <v>SALES</v>
          </cell>
          <cell r="G22" t="str">
            <v>ALUMINUM</v>
          </cell>
          <cell r="H22" t="str">
            <v>SALARIED</v>
          </cell>
          <cell r="I22" t="str">
            <v>ACTIVE</v>
          </cell>
        </row>
        <row r="23">
          <cell r="E23" t="str">
            <v>065</v>
          </cell>
          <cell r="F23" t="str">
            <v>SALES</v>
          </cell>
          <cell r="G23" t="str">
            <v>ALUMINUM</v>
          </cell>
          <cell r="H23" t="str">
            <v>SALARIED</v>
          </cell>
          <cell r="I23" t="str">
            <v>RETIRED</v>
          </cell>
        </row>
        <row r="24">
          <cell r="E24">
            <v>101</v>
          </cell>
          <cell r="F24" t="str">
            <v>CORP</v>
          </cell>
          <cell r="G24" t="str">
            <v>CORPORATE</v>
          </cell>
          <cell r="H24" t="str">
            <v>SALARIED</v>
          </cell>
          <cell r="I24" t="str">
            <v>ACTIVE</v>
          </cell>
        </row>
        <row r="25">
          <cell r="E25">
            <v>102</v>
          </cell>
          <cell r="F25" t="str">
            <v>CORP</v>
          </cell>
          <cell r="G25" t="str">
            <v>CORPORATE</v>
          </cell>
          <cell r="H25" t="str">
            <v>SALARIED</v>
          </cell>
          <cell r="I25" t="str">
            <v>RETIRED</v>
          </cell>
        </row>
        <row r="26">
          <cell r="E26">
            <v>105</v>
          </cell>
          <cell r="F26" t="str">
            <v>INVEST</v>
          </cell>
          <cell r="G26" t="str">
            <v>INVESTMENTS</v>
          </cell>
          <cell r="H26" t="str">
            <v>SALARIED</v>
          </cell>
          <cell r="I26" t="str">
            <v>ACTIVE</v>
          </cell>
        </row>
        <row r="27">
          <cell r="E27">
            <v>106</v>
          </cell>
          <cell r="F27" t="str">
            <v>INVEST</v>
          </cell>
          <cell r="G27" t="str">
            <v>INVESTMENTS</v>
          </cell>
          <cell r="H27" t="str">
            <v>SALARIED</v>
          </cell>
          <cell r="I27" t="str">
            <v>RETIRED</v>
          </cell>
        </row>
        <row r="28">
          <cell r="E28">
            <v>150</v>
          </cell>
          <cell r="F28" t="str">
            <v>NEWNAN</v>
          </cell>
          <cell r="G28" t="str">
            <v>ALUMINUM</v>
          </cell>
          <cell r="H28" t="str">
            <v>SALARIED</v>
          </cell>
          <cell r="I28" t="str">
            <v>ACTIVE</v>
          </cell>
        </row>
        <row r="29">
          <cell r="E29">
            <v>151</v>
          </cell>
          <cell r="F29" t="str">
            <v>NEWNAN</v>
          </cell>
          <cell r="G29" t="str">
            <v>ALUMINUM</v>
          </cell>
          <cell r="H29" t="str">
            <v>SALARIED</v>
          </cell>
          <cell r="I29" t="str">
            <v>RETIRED</v>
          </cell>
        </row>
        <row r="30">
          <cell r="E30">
            <v>152</v>
          </cell>
          <cell r="F30" t="str">
            <v>NEWNAN</v>
          </cell>
          <cell r="G30" t="str">
            <v>ALUMINUM</v>
          </cell>
          <cell r="H30" t="str">
            <v>HOURLY</v>
          </cell>
          <cell r="I30" t="str">
            <v>ACTIVE</v>
          </cell>
        </row>
        <row r="31">
          <cell r="E31">
            <v>153</v>
          </cell>
          <cell r="F31" t="str">
            <v>NEWNAN</v>
          </cell>
          <cell r="G31" t="str">
            <v>ALUMINUM</v>
          </cell>
          <cell r="H31" t="str">
            <v>HOURLY</v>
          </cell>
          <cell r="I31" t="str">
            <v>RETIRED</v>
          </cell>
        </row>
        <row r="32">
          <cell r="E32">
            <v>154</v>
          </cell>
          <cell r="F32" t="str">
            <v>CARTHAGE</v>
          </cell>
          <cell r="G32" t="str">
            <v>ALUMINUM</v>
          </cell>
          <cell r="H32" t="str">
            <v>SALARIED</v>
          </cell>
          <cell r="I32" t="str">
            <v>ACTIVE</v>
          </cell>
        </row>
        <row r="33">
          <cell r="E33">
            <v>155</v>
          </cell>
          <cell r="F33" t="str">
            <v>CARTHAGE</v>
          </cell>
          <cell r="G33" t="str">
            <v>ALUMINUM</v>
          </cell>
          <cell r="H33" t="str">
            <v>SALARIED</v>
          </cell>
          <cell r="I33" t="str">
            <v>RETIRED</v>
          </cell>
        </row>
        <row r="34">
          <cell r="E34">
            <v>156</v>
          </cell>
          <cell r="F34" t="str">
            <v>CARTHAGE</v>
          </cell>
          <cell r="G34" t="str">
            <v>ALUMINUM</v>
          </cell>
          <cell r="H34" t="str">
            <v>HOURLY</v>
          </cell>
          <cell r="I34" t="str">
            <v>ACTIVE</v>
          </cell>
        </row>
        <row r="35">
          <cell r="E35">
            <v>157</v>
          </cell>
          <cell r="F35" t="str">
            <v>CARTHAGE</v>
          </cell>
          <cell r="G35" t="str">
            <v>ALUMINUM</v>
          </cell>
          <cell r="H35" t="str">
            <v>HOURLY</v>
          </cell>
          <cell r="I35" t="str">
            <v>RETIRED</v>
          </cell>
        </row>
        <row r="36">
          <cell r="E36">
            <v>160</v>
          </cell>
          <cell r="F36" t="str">
            <v>EL CAMPO</v>
          </cell>
          <cell r="G36" t="str">
            <v>ALUMINUM</v>
          </cell>
          <cell r="H36" t="str">
            <v>HOURLY</v>
          </cell>
          <cell r="I36" t="str">
            <v>ACTIVE</v>
          </cell>
        </row>
        <row r="37">
          <cell r="E37" t="str">
            <v>300</v>
          </cell>
          <cell r="F37" t="str">
            <v>RICHMOND</v>
          </cell>
          <cell r="G37" t="str">
            <v>FILMS</v>
          </cell>
          <cell r="H37" t="str">
            <v>SALARIED</v>
          </cell>
          <cell r="I37" t="str">
            <v>ACTIVE</v>
          </cell>
        </row>
        <row r="38">
          <cell r="E38" t="str">
            <v>301</v>
          </cell>
          <cell r="F38" t="str">
            <v>RICHMOND</v>
          </cell>
          <cell r="G38" t="str">
            <v>FILMS</v>
          </cell>
          <cell r="H38" t="str">
            <v>SALARIED</v>
          </cell>
          <cell r="I38" t="str">
            <v>RETIRED</v>
          </cell>
        </row>
        <row r="39">
          <cell r="E39" t="str">
            <v>302</v>
          </cell>
          <cell r="F39" t="str">
            <v>TH TECH CTR</v>
          </cell>
          <cell r="G39" t="str">
            <v>FILMS</v>
          </cell>
          <cell r="H39" t="str">
            <v>SALARIED</v>
          </cell>
          <cell r="I39" t="str">
            <v>ACTIVE</v>
          </cell>
        </row>
        <row r="40">
          <cell r="E40" t="str">
            <v>303</v>
          </cell>
          <cell r="F40" t="str">
            <v>TH TECH CTR</v>
          </cell>
          <cell r="G40" t="str">
            <v>FILMS</v>
          </cell>
          <cell r="H40" t="str">
            <v>SALARIED</v>
          </cell>
          <cell r="I40" t="str">
            <v>RETIRED</v>
          </cell>
        </row>
        <row r="41">
          <cell r="E41" t="str">
            <v>304</v>
          </cell>
          <cell r="F41" t="str">
            <v>TH TECH CTR</v>
          </cell>
          <cell r="G41" t="str">
            <v>FILMS</v>
          </cell>
          <cell r="H41" t="str">
            <v>HOURLY</v>
          </cell>
          <cell r="I41" t="str">
            <v>ACTIVE</v>
          </cell>
        </row>
        <row r="42">
          <cell r="E42" t="str">
            <v>305</v>
          </cell>
          <cell r="F42" t="str">
            <v>TH TECH CTR</v>
          </cell>
          <cell r="G42" t="str">
            <v>FILMS</v>
          </cell>
          <cell r="H42" t="str">
            <v>HOURLY</v>
          </cell>
          <cell r="I42" t="str">
            <v>RETIRED</v>
          </cell>
        </row>
        <row r="43">
          <cell r="E43" t="str">
            <v>306</v>
          </cell>
          <cell r="F43" t="str">
            <v>TH TECH CTR</v>
          </cell>
          <cell r="G43" t="str">
            <v>FILMS</v>
          </cell>
          <cell r="H43" t="str">
            <v>SALARIED</v>
          </cell>
          <cell r="I43" t="str">
            <v>ACTIVE</v>
          </cell>
        </row>
        <row r="44">
          <cell r="E44" t="str">
            <v>307</v>
          </cell>
          <cell r="F44" t="str">
            <v>TH TECH CTR</v>
          </cell>
          <cell r="G44" t="str">
            <v>FILMS</v>
          </cell>
          <cell r="H44" t="str">
            <v>SALARIED</v>
          </cell>
          <cell r="I44" t="str">
            <v>RETIRED</v>
          </cell>
        </row>
        <row r="45">
          <cell r="E45" t="str">
            <v>308</v>
          </cell>
          <cell r="F45" t="str">
            <v>MANCHESTER</v>
          </cell>
          <cell r="G45" t="str">
            <v>FILMS</v>
          </cell>
          <cell r="H45" t="str">
            <v>SALARIED</v>
          </cell>
          <cell r="I45" t="str">
            <v>ACTIVE</v>
          </cell>
        </row>
        <row r="46">
          <cell r="E46" t="str">
            <v>309</v>
          </cell>
          <cell r="F46" t="str">
            <v>MANCHESTER</v>
          </cell>
          <cell r="G46" t="str">
            <v>FILMS</v>
          </cell>
          <cell r="H46" t="str">
            <v>SALARIED</v>
          </cell>
          <cell r="I46" t="str">
            <v>RETIRED</v>
          </cell>
        </row>
        <row r="47">
          <cell r="E47" t="str">
            <v>310</v>
          </cell>
          <cell r="F47" t="str">
            <v>MANCHESTER</v>
          </cell>
          <cell r="G47" t="str">
            <v>FILMS</v>
          </cell>
          <cell r="H47" t="str">
            <v>HOURLY</v>
          </cell>
          <cell r="I47" t="str">
            <v>ACTIVE</v>
          </cell>
        </row>
        <row r="48">
          <cell r="E48" t="str">
            <v>311</v>
          </cell>
          <cell r="F48" t="str">
            <v>MANCHESTER</v>
          </cell>
          <cell r="G48" t="str">
            <v>FILMS</v>
          </cell>
          <cell r="H48" t="str">
            <v>HOURLY</v>
          </cell>
          <cell r="I48" t="str">
            <v>RETIRED</v>
          </cell>
        </row>
        <row r="49">
          <cell r="E49" t="str">
            <v>312</v>
          </cell>
          <cell r="F49" t="str">
            <v>NEW BERN</v>
          </cell>
          <cell r="G49" t="str">
            <v>FILMS</v>
          </cell>
          <cell r="H49" t="str">
            <v>SALARIED</v>
          </cell>
          <cell r="I49" t="str">
            <v>ACTIVE</v>
          </cell>
        </row>
        <row r="50">
          <cell r="E50" t="str">
            <v>313</v>
          </cell>
          <cell r="F50" t="str">
            <v>NEW BERN</v>
          </cell>
          <cell r="G50" t="str">
            <v>FILMS</v>
          </cell>
          <cell r="H50" t="str">
            <v>SALARIED</v>
          </cell>
          <cell r="I50" t="str">
            <v>RETIRED</v>
          </cell>
        </row>
        <row r="51">
          <cell r="E51" t="str">
            <v>314</v>
          </cell>
          <cell r="F51" t="str">
            <v>NEW BERN</v>
          </cell>
          <cell r="G51" t="str">
            <v>FILMS</v>
          </cell>
          <cell r="H51" t="str">
            <v>HOURLY</v>
          </cell>
          <cell r="I51" t="str">
            <v>ACTIVE</v>
          </cell>
        </row>
        <row r="52">
          <cell r="E52" t="str">
            <v>315</v>
          </cell>
          <cell r="F52" t="str">
            <v>NEW BERN</v>
          </cell>
          <cell r="G52" t="str">
            <v>FILMS</v>
          </cell>
          <cell r="H52" t="str">
            <v>HOURLY</v>
          </cell>
          <cell r="I52" t="str">
            <v>RETIRED</v>
          </cell>
        </row>
        <row r="53">
          <cell r="E53" t="str">
            <v>316</v>
          </cell>
          <cell r="F53" t="str">
            <v>CARBONDALE</v>
          </cell>
          <cell r="G53" t="str">
            <v>FILMS</v>
          </cell>
          <cell r="H53" t="str">
            <v>SALARIED</v>
          </cell>
          <cell r="I53" t="str">
            <v>ACTIVE</v>
          </cell>
        </row>
        <row r="54">
          <cell r="E54" t="str">
            <v>317</v>
          </cell>
          <cell r="F54" t="str">
            <v>CARBONDALE</v>
          </cell>
          <cell r="G54" t="str">
            <v>FILMS</v>
          </cell>
          <cell r="H54" t="str">
            <v>SALARIED</v>
          </cell>
          <cell r="I54" t="str">
            <v>RETIRED</v>
          </cell>
        </row>
        <row r="55">
          <cell r="E55" t="str">
            <v>318</v>
          </cell>
          <cell r="F55" t="str">
            <v>CARBONDALE</v>
          </cell>
          <cell r="G55" t="str">
            <v>FILMS</v>
          </cell>
          <cell r="H55" t="str">
            <v>HOURLY</v>
          </cell>
          <cell r="I55" t="str">
            <v>ACTIVE</v>
          </cell>
        </row>
        <row r="56">
          <cell r="E56" t="str">
            <v>319</v>
          </cell>
          <cell r="F56" t="str">
            <v>CARBONDALE</v>
          </cell>
          <cell r="G56" t="str">
            <v>FILMS</v>
          </cell>
          <cell r="H56" t="str">
            <v>HOURLY</v>
          </cell>
          <cell r="I56" t="str">
            <v>RETIRED</v>
          </cell>
        </row>
        <row r="57">
          <cell r="E57" t="str">
            <v>320</v>
          </cell>
          <cell r="F57" t="str">
            <v>LAGRANGE</v>
          </cell>
          <cell r="G57" t="str">
            <v>FILMS</v>
          </cell>
          <cell r="H57" t="str">
            <v>SALARIED</v>
          </cell>
          <cell r="I57" t="str">
            <v>ACTIVE</v>
          </cell>
        </row>
        <row r="58">
          <cell r="E58" t="str">
            <v>321</v>
          </cell>
          <cell r="F58" t="str">
            <v>LAGRANGE</v>
          </cell>
          <cell r="G58" t="str">
            <v>FILMS</v>
          </cell>
          <cell r="H58" t="str">
            <v>SALARIED</v>
          </cell>
          <cell r="I58" t="str">
            <v>RETIRED</v>
          </cell>
        </row>
        <row r="59">
          <cell r="E59" t="str">
            <v>322</v>
          </cell>
          <cell r="F59" t="str">
            <v>LAGRANGE</v>
          </cell>
          <cell r="G59" t="str">
            <v>FILMS</v>
          </cell>
          <cell r="H59" t="str">
            <v>HOURLY</v>
          </cell>
          <cell r="I59" t="str">
            <v>ACTIVE</v>
          </cell>
        </row>
        <row r="60">
          <cell r="E60" t="str">
            <v>323</v>
          </cell>
          <cell r="F60" t="str">
            <v>LAGRANGE</v>
          </cell>
          <cell r="G60" t="str">
            <v>FILMS</v>
          </cell>
          <cell r="H60" t="str">
            <v>HOURLY</v>
          </cell>
          <cell r="I60" t="str">
            <v>RETIRED</v>
          </cell>
        </row>
        <row r="61">
          <cell r="E61" t="str">
            <v>324</v>
          </cell>
          <cell r="F61" t="str">
            <v>TACOMA</v>
          </cell>
          <cell r="G61" t="str">
            <v>FILMS</v>
          </cell>
          <cell r="H61" t="str">
            <v>SALARIED</v>
          </cell>
          <cell r="I61" t="str">
            <v>ACTIVE</v>
          </cell>
        </row>
        <row r="62">
          <cell r="E62" t="str">
            <v>325</v>
          </cell>
          <cell r="F62" t="str">
            <v>TACOMA</v>
          </cell>
          <cell r="G62" t="str">
            <v>FILMS</v>
          </cell>
          <cell r="H62" t="str">
            <v>SALARIED</v>
          </cell>
          <cell r="I62" t="str">
            <v>RETIRED</v>
          </cell>
        </row>
        <row r="63">
          <cell r="E63" t="str">
            <v>326</v>
          </cell>
          <cell r="F63" t="str">
            <v>TACOMA</v>
          </cell>
          <cell r="G63" t="str">
            <v>FILMS</v>
          </cell>
          <cell r="H63" t="str">
            <v>HOURLY</v>
          </cell>
          <cell r="I63" t="str">
            <v>ACTIVE</v>
          </cell>
        </row>
        <row r="64">
          <cell r="E64" t="str">
            <v>327</v>
          </cell>
          <cell r="F64" t="str">
            <v>TACOMA</v>
          </cell>
          <cell r="G64" t="str">
            <v>FILMS</v>
          </cell>
          <cell r="H64" t="str">
            <v>HOURLY</v>
          </cell>
          <cell r="I64" t="str">
            <v>RETIRED</v>
          </cell>
        </row>
        <row r="65">
          <cell r="E65" t="str">
            <v>328</v>
          </cell>
          <cell r="F65" t="str">
            <v>SALES</v>
          </cell>
          <cell r="G65" t="str">
            <v>FILMS</v>
          </cell>
          <cell r="H65" t="str">
            <v>HOURLY</v>
          </cell>
          <cell r="I65" t="str">
            <v>ACTIVE</v>
          </cell>
        </row>
        <row r="66">
          <cell r="E66" t="str">
            <v>329</v>
          </cell>
          <cell r="F66" t="str">
            <v>SALES</v>
          </cell>
          <cell r="G66" t="str">
            <v>FILMS</v>
          </cell>
          <cell r="H66" t="str">
            <v>HOURLY</v>
          </cell>
          <cell r="I66" t="str">
            <v>RETIRED</v>
          </cell>
        </row>
        <row r="67">
          <cell r="E67" t="str">
            <v>330</v>
          </cell>
          <cell r="F67" t="str">
            <v>LAKE ZURICH</v>
          </cell>
          <cell r="G67" t="str">
            <v>FILMS</v>
          </cell>
          <cell r="H67" t="str">
            <v>HOURLY</v>
          </cell>
          <cell r="I67" t="str">
            <v>ACTIVE</v>
          </cell>
        </row>
        <row r="68">
          <cell r="E68" t="str">
            <v>331</v>
          </cell>
          <cell r="F68" t="str">
            <v>LAKE ZURICH</v>
          </cell>
          <cell r="G68" t="str">
            <v>FILMS</v>
          </cell>
          <cell r="H68" t="str">
            <v>HOURLY</v>
          </cell>
          <cell r="I68" t="str">
            <v>RETIRED</v>
          </cell>
        </row>
        <row r="69">
          <cell r="E69" t="str">
            <v>332</v>
          </cell>
          <cell r="F69" t="str">
            <v>LAKE ZURICH</v>
          </cell>
          <cell r="G69" t="str">
            <v>FILMS</v>
          </cell>
          <cell r="H69" t="str">
            <v>SALARIED</v>
          </cell>
          <cell r="I69" t="str">
            <v>ACTIVE</v>
          </cell>
        </row>
        <row r="70">
          <cell r="E70" t="str">
            <v>333</v>
          </cell>
          <cell r="F70" t="str">
            <v>LAKE ZURICH</v>
          </cell>
          <cell r="G70" t="str">
            <v>FILMS</v>
          </cell>
          <cell r="H70" t="str">
            <v>SALARIED</v>
          </cell>
          <cell r="I70" t="str">
            <v>RETIRED</v>
          </cell>
        </row>
        <row r="71">
          <cell r="E71" t="str">
            <v>334</v>
          </cell>
          <cell r="F71" t="str">
            <v>MAR-LIN</v>
          </cell>
          <cell r="G71" t="str">
            <v>FILMS</v>
          </cell>
          <cell r="H71" t="str">
            <v>SALARIED</v>
          </cell>
          <cell r="I71" t="str">
            <v>ACTIVE</v>
          </cell>
        </row>
        <row r="72">
          <cell r="E72" t="str">
            <v>335</v>
          </cell>
          <cell r="F72" t="str">
            <v>MAR-LIN</v>
          </cell>
          <cell r="G72" t="str">
            <v>FILMS</v>
          </cell>
          <cell r="H72" t="str">
            <v>SALARIED</v>
          </cell>
          <cell r="I72" t="str">
            <v>RETIRED</v>
          </cell>
        </row>
        <row r="73">
          <cell r="E73" t="str">
            <v>336</v>
          </cell>
          <cell r="F73" t="str">
            <v>MAR-LIN</v>
          </cell>
          <cell r="G73" t="str">
            <v>FILMS</v>
          </cell>
          <cell r="H73" t="str">
            <v>HOURLY</v>
          </cell>
          <cell r="I73" t="str">
            <v>ACTIVE</v>
          </cell>
        </row>
        <row r="74">
          <cell r="E74" t="str">
            <v>337</v>
          </cell>
          <cell r="F74" t="str">
            <v>MAR-LIN</v>
          </cell>
          <cell r="G74" t="str">
            <v>FILMS</v>
          </cell>
          <cell r="H74" t="str">
            <v>HOURLY</v>
          </cell>
          <cell r="I74" t="str">
            <v>RETIRED</v>
          </cell>
        </row>
        <row r="75">
          <cell r="E75" t="str">
            <v>350</v>
          </cell>
          <cell r="F75" t="str">
            <v>FIBERLUX</v>
          </cell>
          <cell r="G75" t="str">
            <v>FIBERLUX</v>
          </cell>
          <cell r="H75" t="str">
            <v>SALARIED</v>
          </cell>
          <cell r="I75" t="str">
            <v>ACTIVE</v>
          </cell>
        </row>
        <row r="76">
          <cell r="E76" t="str">
            <v>351</v>
          </cell>
          <cell r="F76" t="str">
            <v>FIBERLUX</v>
          </cell>
          <cell r="G76" t="str">
            <v>FIBERLUX</v>
          </cell>
          <cell r="H76" t="str">
            <v>SALARIED</v>
          </cell>
          <cell r="I76" t="str">
            <v>RETIRED</v>
          </cell>
        </row>
        <row r="77">
          <cell r="E77" t="str">
            <v>352</v>
          </cell>
          <cell r="F77" t="str">
            <v>FIBERLUX</v>
          </cell>
          <cell r="G77" t="str">
            <v>FIBERLUX</v>
          </cell>
          <cell r="H77" t="str">
            <v>HOURLY</v>
          </cell>
          <cell r="I77" t="str">
            <v>ACTIVE</v>
          </cell>
        </row>
        <row r="78">
          <cell r="E78">
            <v>400</v>
          </cell>
          <cell r="F78" t="str">
            <v>RICHMOND</v>
          </cell>
          <cell r="G78" t="str">
            <v>FILMS</v>
          </cell>
          <cell r="H78" t="str">
            <v>SALARIED</v>
          </cell>
          <cell r="I78" t="str">
            <v>ACTIVE</v>
          </cell>
        </row>
        <row r="79">
          <cell r="E79">
            <v>401</v>
          </cell>
          <cell r="F79" t="str">
            <v>RICHMOND</v>
          </cell>
          <cell r="G79" t="str">
            <v>FILMS</v>
          </cell>
          <cell r="H79" t="str">
            <v>SALARIED</v>
          </cell>
          <cell r="I79" t="str">
            <v>RETIRED</v>
          </cell>
        </row>
        <row r="80">
          <cell r="E80">
            <v>420</v>
          </cell>
          <cell r="F80" t="str">
            <v>LAGRANGE</v>
          </cell>
          <cell r="G80" t="str">
            <v>FILMS</v>
          </cell>
          <cell r="H80" t="str">
            <v>SALARIED</v>
          </cell>
          <cell r="I80" t="str">
            <v>ACTIVE</v>
          </cell>
        </row>
        <row r="81">
          <cell r="E81">
            <v>421</v>
          </cell>
          <cell r="F81" t="str">
            <v>LAGRANGE</v>
          </cell>
          <cell r="G81" t="str">
            <v>FILMS</v>
          </cell>
          <cell r="H81" t="str">
            <v>SALARIED</v>
          </cell>
          <cell r="I81" t="str">
            <v>RETIRED</v>
          </cell>
        </row>
        <row r="82">
          <cell r="E82">
            <v>422</v>
          </cell>
          <cell r="F82" t="str">
            <v>LAGRANGE</v>
          </cell>
          <cell r="G82" t="str">
            <v>FILMS</v>
          </cell>
          <cell r="H82" t="str">
            <v>HOURLY</v>
          </cell>
          <cell r="I82" t="str">
            <v>ACTIVE</v>
          </cell>
        </row>
        <row r="83">
          <cell r="E83">
            <v>423</v>
          </cell>
          <cell r="F83" t="str">
            <v>LAGRANGE</v>
          </cell>
          <cell r="G83" t="str">
            <v>FILMS</v>
          </cell>
          <cell r="H83" t="str">
            <v>HOURLY</v>
          </cell>
          <cell r="I83" t="str">
            <v>RETIRED</v>
          </cell>
        </row>
        <row r="84">
          <cell r="E84">
            <v>424</v>
          </cell>
          <cell r="F84" t="str">
            <v>TACOMA</v>
          </cell>
          <cell r="G84" t="str">
            <v>FILMS</v>
          </cell>
          <cell r="H84" t="str">
            <v>SALARIED</v>
          </cell>
          <cell r="I84" t="str">
            <v>ACTIVE</v>
          </cell>
        </row>
        <row r="85">
          <cell r="E85">
            <v>425</v>
          </cell>
          <cell r="F85" t="str">
            <v>TACOMA</v>
          </cell>
          <cell r="G85" t="str">
            <v>FILMS</v>
          </cell>
          <cell r="H85" t="str">
            <v>SALARIED</v>
          </cell>
          <cell r="I85" t="str">
            <v>RETIRED</v>
          </cell>
        </row>
        <row r="86">
          <cell r="E86">
            <v>426</v>
          </cell>
          <cell r="F86" t="str">
            <v>TACOMA</v>
          </cell>
          <cell r="G86" t="str">
            <v>FILMS</v>
          </cell>
          <cell r="H86" t="str">
            <v>HOURLY</v>
          </cell>
          <cell r="I86" t="str">
            <v>ACTIVE</v>
          </cell>
        </row>
        <row r="87">
          <cell r="E87">
            <v>427</v>
          </cell>
          <cell r="F87" t="str">
            <v>TACOMA</v>
          </cell>
          <cell r="G87" t="str">
            <v>FILMS</v>
          </cell>
          <cell r="H87" t="str">
            <v>HOURLY</v>
          </cell>
          <cell r="I87" t="str">
            <v>RETIRED</v>
          </cell>
        </row>
        <row r="88">
          <cell r="E88">
            <v>430</v>
          </cell>
          <cell r="F88" t="str">
            <v>LAKE ZURICH</v>
          </cell>
          <cell r="G88" t="str">
            <v>FILMS</v>
          </cell>
          <cell r="H88" t="str">
            <v>HOURLY</v>
          </cell>
          <cell r="I88" t="str">
            <v>ACTIVE</v>
          </cell>
        </row>
        <row r="89">
          <cell r="E89">
            <v>431</v>
          </cell>
          <cell r="F89" t="str">
            <v>LAKE ZURICH</v>
          </cell>
          <cell r="G89" t="str">
            <v>FILMS</v>
          </cell>
          <cell r="H89" t="str">
            <v>HOURLY</v>
          </cell>
          <cell r="I89" t="str">
            <v>RETIRED</v>
          </cell>
        </row>
        <row r="90">
          <cell r="E90">
            <v>432</v>
          </cell>
          <cell r="F90" t="str">
            <v>LAKE ZURICH</v>
          </cell>
          <cell r="G90" t="str">
            <v>FILMS</v>
          </cell>
          <cell r="H90" t="str">
            <v>SALARIED</v>
          </cell>
          <cell r="I90" t="str">
            <v>ACTIVE</v>
          </cell>
        </row>
        <row r="91">
          <cell r="E91">
            <v>433</v>
          </cell>
          <cell r="F91" t="str">
            <v>LAKE ZURICH</v>
          </cell>
          <cell r="G91" t="str">
            <v>FILMS</v>
          </cell>
          <cell r="H91" t="str">
            <v>SALARIED</v>
          </cell>
          <cell r="I91" t="str">
            <v>RETIRED</v>
          </cell>
        </row>
        <row r="92">
          <cell r="E92">
            <v>450</v>
          </cell>
          <cell r="F92" t="str">
            <v>FIBERLUX</v>
          </cell>
          <cell r="G92" t="str">
            <v>FIBERLUX</v>
          </cell>
          <cell r="H92" t="str">
            <v>SALARIED</v>
          </cell>
          <cell r="I92" t="str">
            <v>ACTIVE</v>
          </cell>
        </row>
        <row r="93">
          <cell r="E93">
            <v>451</v>
          </cell>
          <cell r="F93" t="str">
            <v>FIBERLUX</v>
          </cell>
          <cell r="G93" t="str">
            <v>FIBERLUX</v>
          </cell>
          <cell r="H93" t="str">
            <v>SALARIED</v>
          </cell>
          <cell r="I93" t="str">
            <v>RETIRED</v>
          </cell>
        </row>
        <row r="94">
          <cell r="E94">
            <v>681</v>
          </cell>
          <cell r="F94" t="str">
            <v>COBRA</v>
          </cell>
          <cell r="G94" t="str">
            <v>CORPORATE</v>
          </cell>
          <cell r="H94" t="str">
            <v>NA</v>
          </cell>
          <cell r="I94" t="str">
            <v>NA</v>
          </cell>
        </row>
        <row r="95">
          <cell r="E95">
            <v>685</v>
          </cell>
          <cell r="F95" t="str">
            <v>COBRA</v>
          </cell>
          <cell r="G95" t="str">
            <v>ALUMINUM</v>
          </cell>
          <cell r="H95" t="str">
            <v>NA</v>
          </cell>
          <cell r="I95" t="str">
            <v>NA</v>
          </cell>
        </row>
        <row r="96">
          <cell r="E96">
            <v>687</v>
          </cell>
          <cell r="F96" t="str">
            <v>COBRA</v>
          </cell>
          <cell r="G96" t="str">
            <v>FILMS</v>
          </cell>
          <cell r="H96" t="str">
            <v>NA</v>
          </cell>
          <cell r="I96" t="str">
            <v>NA</v>
          </cell>
        </row>
        <row r="97">
          <cell r="E97" t="str">
            <v>777</v>
          </cell>
          <cell r="F97" t="str">
            <v>GUEST</v>
          </cell>
          <cell r="G97" t="str">
            <v>CORPORATE</v>
          </cell>
          <cell r="H97" t="str">
            <v>NA</v>
          </cell>
          <cell r="I97" t="str">
            <v>NA</v>
          </cell>
        </row>
        <row r="98">
          <cell r="E98">
            <v>780</v>
          </cell>
          <cell r="F98" t="str">
            <v>GUEST</v>
          </cell>
          <cell r="G98" t="str">
            <v>CORPORATE</v>
          </cell>
          <cell r="H98" t="str">
            <v>NA</v>
          </cell>
          <cell r="I98" t="str">
            <v>NA</v>
          </cell>
        </row>
        <row r="99">
          <cell r="E99" t="str">
            <v>882</v>
          </cell>
          <cell r="F99" t="str">
            <v>COBRA</v>
          </cell>
          <cell r="G99" t="str">
            <v>FILMS</v>
          </cell>
          <cell r="H99" t="str">
            <v>NA</v>
          </cell>
          <cell r="I99" t="str">
            <v>NA</v>
          </cell>
        </row>
        <row r="100">
          <cell r="E100" t="str">
            <v>883</v>
          </cell>
          <cell r="F100" t="str">
            <v>COBRA</v>
          </cell>
          <cell r="G100" t="str">
            <v>INVESTMENTS</v>
          </cell>
          <cell r="H100" t="str">
            <v>NA</v>
          </cell>
          <cell r="I100" t="str">
            <v>NA</v>
          </cell>
        </row>
        <row r="101">
          <cell r="E101" t="str">
            <v>884</v>
          </cell>
          <cell r="F101" t="str">
            <v>COBRA</v>
          </cell>
          <cell r="G101" t="str">
            <v>CORPORATE</v>
          </cell>
          <cell r="H101" t="str">
            <v>NA</v>
          </cell>
          <cell r="I101" t="str">
            <v>NA</v>
          </cell>
        </row>
        <row r="102">
          <cell r="E102" t="str">
            <v>885</v>
          </cell>
          <cell r="F102" t="str">
            <v>COBRA</v>
          </cell>
          <cell r="G102" t="str">
            <v>MISCELLANEOUS</v>
          </cell>
          <cell r="H102" t="str">
            <v>NA</v>
          </cell>
          <cell r="I102" t="str">
            <v>NA</v>
          </cell>
        </row>
        <row r="103">
          <cell r="E103" t="str">
            <v>886</v>
          </cell>
          <cell r="F103" t="str">
            <v>COBRA</v>
          </cell>
          <cell r="G103" t="str">
            <v>ALUMINUM</v>
          </cell>
          <cell r="H103" t="str">
            <v>NA</v>
          </cell>
          <cell r="I103" t="str">
            <v>NA</v>
          </cell>
        </row>
        <row r="104">
          <cell r="E104" t="str">
            <v>887</v>
          </cell>
          <cell r="F104" t="str">
            <v>COBRA</v>
          </cell>
          <cell r="G104" t="str">
            <v>FILMS</v>
          </cell>
          <cell r="H104" t="str">
            <v>NA</v>
          </cell>
          <cell r="I104" t="str">
            <v>NA</v>
          </cell>
        </row>
        <row r="105">
          <cell r="E105" t="str">
            <v>888</v>
          </cell>
          <cell r="F105" t="str">
            <v>COBRA</v>
          </cell>
          <cell r="G105" t="str">
            <v>FIBERLUX</v>
          </cell>
          <cell r="H105" t="str">
            <v>NA</v>
          </cell>
          <cell r="I105" t="str">
            <v>NA</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itchBoard"/>
      <sheetName val="Main"/>
      <sheetName val="General"/>
      <sheetName val="Option1"/>
      <sheetName val="Option2"/>
      <sheetName val="Option3"/>
      <sheetName val="Option4"/>
      <sheetName val="Option5"/>
      <sheetName val="Option6"/>
      <sheetName val="Option7"/>
      <sheetName val="Option8"/>
      <sheetName val="CalcsPCPM"/>
      <sheetName val="Claims Projection"/>
      <sheetName val="GARUA"/>
      <sheetName val="GARUAX"/>
      <sheetName val="PCPMComparison"/>
      <sheetName val="SalesExhibit"/>
      <sheetName val="NBUSummary"/>
      <sheetName val="Rate Review"/>
      <sheetName val="Rate Sheet"/>
      <sheetName val="RUA Under 250"/>
      <sheetName val="RUA"/>
      <sheetName val="IBNR Cap Rates"/>
      <sheetName val="NBUCharges"/>
      <sheetName val="Charges"/>
      <sheetName val="Savings Under 250"/>
      <sheetName val="Savings Over 250"/>
      <sheetName val="Glossary"/>
      <sheetName val="Cover"/>
      <sheetName val="NBUCover"/>
      <sheetName val="ReleaseInformation"/>
      <sheetName val="Hidfac"/>
      <sheetName val="ImportBackup"/>
      <sheetName val="Import"/>
      <sheetName val="Ex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radj 000-002"/>
      <sheetName val="enr adj 003"/>
      <sheetName val="enr adj de"/>
      <sheetName val="AcctStmt"/>
      <sheetName val="GENERAL"/>
      <sheetName val="INPUT"/>
      <sheetName val="FACTORS"/>
      <sheetName val="-"/>
      <sheetName val="INTERNAL"/>
      <sheetName val="STRATEGY"/>
      <sheetName val="RUA"/>
      <sheetName val="RATES"/>
      <sheetName val="CRED RUA"/>
      <sheetName val="BALANCE"/>
      <sheetName val="REL REN INFO"/>
      <sheetName val="COVER"/>
      <sheetName val="tracking"/>
      <sheetName val="rua2 mod"/>
      <sheetName val="rrs module"/>
      <sheetName val="MESSAGE MODULE"/>
      <sheetName val="main module"/>
      <sheetName val="asl"/>
      <sheetName val="save module"/>
      <sheetName val="save rua module"/>
      <sheetName val="EXPORT"/>
      <sheetName val="REQUEST"/>
      <sheetName val="keyed"/>
      <sheetName val="factor"/>
      <sheetName val="hidfac"/>
      <sheetName val="EXPORT MOD"/>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sheetData sheetId="22" refreshError="1"/>
      <sheetData sheetId="23" refreshError="1"/>
      <sheetData sheetId="24"/>
      <sheetData sheetId="25"/>
      <sheetData sheetId="26"/>
      <sheetData sheetId="27"/>
      <sheetData sheetId="28"/>
      <sheetData sheetId="29" refreshError="1"/>
      <sheetData sheetId="3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URECALCS"/>
      <sheetName val="1st Year CALCS"/>
      <sheetName val="FACTORS"/>
      <sheetName val="UA500-PRO"/>
      <sheetName val="Rates500-PRO"/>
      <sheetName val="UA500-ALT"/>
      <sheetName val="Rates500-ALT"/>
      <sheetName val="Charges500"/>
      <sheetName val="UA1000"/>
      <sheetName val="UA1000First"/>
      <sheetName val="Rates1000Mature"/>
      <sheetName val="Rates1000First"/>
      <sheetName val="Charges1000"/>
      <sheetName val="SavingsPro"/>
      <sheetName val="SavingsAlt"/>
      <sheetName val="IBNR Cap Rates"/>
      <sheetName val="INITIAL RELEASE FORM"/>
      <sheetName val="phc"/>
      <sheetName val="TRIGON&amp; hmo'S"/>
      <sheetName val="HK"/>
      <sheetName val="Assumptions"/>
      <sheetName val="GlossaryN"/>
      <sheetName val="GlossaryL"/>
      <sheetName val="PerfGuar"/>
      <sheetName val="Sales Codes"/>
      <sheetName val="ErisaPb2"/>
      <sheetName val="hidfac"/>
      <sheetName val="SCHEDULES"/>
      <sheetName val="export"/>
      <sheetName val="import"/>
    </sheetNames>
    <sheetDataSet>
      <sheetData sheetId="0" refreshError="1">
        <row r="6">
          <cell r="B6" t="str">
            <v>Kaeser Compressors, Inc.</v>
          </cell>
        </row>
      </sheetData>
      <sheetData sheetId="1" refreshError="1">
        <row r="51">
          <cell r="I51">
            <v>0</v>
          </cell>
        </row>
        <row r="58">
          <cell r="I58">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AD"/>
    </sheetNames>
    <sheetDataSet>
      <sheetData sheetId="0"/>
      <sheetData sheetId="1">
        <row r="3">
          <cell r="A3">
            <v>149668124</v>
          </cell>
          <cell r="B3" t="str">
            <v>A</v>
          </cell>
          <cell r="C3">
            <v>1</v>
          </cell>
          <cell r="D3">
            <v>0</v>
          </cell>
          <cell r="E3">
            <v>0</v>
          </cell>
          <cell r="F3">
            <v>0</v>
          </cell>
          <cell r="G3">
            <v>0</v>
          </cell>
          <cell r="H3">
            <v>0</v>
          </cell>
          <cell r="I3">
            <v>0</v>
          </cell>
          <cell r="J3">
            <v>0</v>
          </cell>
        </row>
        <row r="4">
          <cell r="A4">
            <v>169600318</v>
          </cell>
          <cell r="B4" t="str">
            <v>A</v>
          </cell>
          <cell r="C4">
            <v>1</v>
          </cell>
          <cell r="D4">
            <v>0</v>
          </cell>
          <cell r="E4">
            <v>0</v>
          </cell>
          <cell r="F4">
            <v>0</v>
          </cell>
          <cell r="G4">
            <v>0</v>
          </cell>
          <cell r="H4">
            <v>0</v>
          </cell>
          <cell r="I4">
            <v>0</v>
          </cell>
          <cell r="J4">
            <v>0</v>
          </cell>
        </row>
        <row r="5">
          <cell r="A5">
            <v>175606904</v>
          </cell>
          <cell r="B5" t="str">
            <v>A</v>
          </cell>
          <cell r="C5">
            <v>1</v>
          </cell>
          <cell r="D5">
            <v>0</v>
          </cell>
          <cell r="E5">
            <v>0</v>
          </cell>
          <cell r="F5">
            <v>0</v>
          </cell>
          <cell r="G5">
            <v>0</v>
          </cell>
          <cell r="H5">
            <v>0</v>
          </cell>
          <cell r="I5">
            <v>0</v>
          </cell>
          <cell r="J5">
            <v>0</v>
          </cell>
        </row>
        <row r="6">
          <cell r="A6">
            <v>193623168</v>
          </cell>
          <cell r="B6" t="str">
            <v>A</v>
          </cell>
          <cell r="C6">
            <v>1</v>
          </cell>
          <cell r="D6">
            <v>0</v>
          </cell>
          <cell r="E6">
            <v>0</v>
          </cell>
          <cell r="F6">
            <v>0</v>
          </cell>
          <cell r="G6">
            <v>0</v>
          </cell>
          <cell r="H6">
            <v>0</v>
          </cell>
          <cell r="I6">
            <v>0</v>
          </cell>
          <cell r="J6">
            <v>0</v>
          </cell>
        </row>
        <row r="7">
          <cell r="A7">
            <v>214582102</v>
          </cell>
          <cell r="B7" t="str">
            <v>A</v>
          </cell>
          <cell r="C7">
            <v>1</v>
          </cell>
          <cell r="D7">
            <v>0</v>
          </cell>
          <cell r="E7">
            <v>0</v>
          </cell>
          <cell r="F7">
            <v>0</v>
          </cell>
          <cell r="G7">
            <v>0</v>
          </cell>
          <cell r="H7">
            <v>0</v>
          </cell>
          <cell r="I7">
            <v>0</v>
          </cell>
          <cell r="J7">
            <v>0</v>
          </cell>
        </row>
        <row r="8">
          <cell r="A8">
            <v>223047198</v>
          </cell>
          <cell r="B8" t="str">
            <v>A</v>
          </cell>
          <cell r="C8">
            <v>1</v>
          </cell>
          <cell r="D8">
            <v>0</v>
          </cell>
          <cell r="E8">
            <v>0</v>
          </cell>
          <cell r="F8">
            <v>0</v>
          </cell>
          <cell r="G8">
            <v>0</v>
          </cell>
          <cell r="H8">
            <v>0</v>
          </cell>
          <cell r="I8">
            <v>0</v>
          </cell>
          <cell r="J8">
            <v>0</v>
          </cell>
        </row>
        <row r="9">
          <cell r="A9">
            <v>223211211</v>
          </cell>
          <cell r="B9" t="str">
            <v>A</v>
          </cell>
          <cell r="C9">
            <v>1</v>
          </cell>
          <cell r="D9">
            <v>0</v>
          </cell>
          <cell r="E9">
            <v>14773</v>
          </cell>
          <cell r="F9">
            <v>0</v>
          </cell>
          <cell r="G9">
            <v>0</v>
          </cell>
          <cell r="H9">
            <v>0</v>
          </cell>
          <cell r="I9">
            <v>374</v>
          </cell>
          <cell r="J9">
            <v>15147</v>
          </cell>
        </row>
        <row r="10">
          <cell r="A10">
            <v>223219074</v>
          </cell>
          <cell r="B10" t="str">
            <v>A</v>
          </cell>
          <cell r="C10">
            <v>1</v>
          </cell>
          <cell r="D10">
            <v>0</v>
          </cell>
          <cell r="E10">
            <v>0</v>
          </cell>
          <cell r="F10">
            <v>0</v>
          </cell>
          <cell r="G10">
            <v>0</v>
          </cell>
          <cell r="H10">
            <v>0</v>
          </cell>
          <cell r="I10">
            <v>0</v>
          </cell>
          <cell r="J10">
            <v>0</v>
          </cell>
        </row>
        <row r="11">
          <cell r="A11">
            <v>223219248</v>
          </cell>
          <cell r="B11" t="str">
            <v>A</v>
          </cell>
          <cell r="C11">
            <v>1</v>
          </cell>
          <cell r="D11">
            <v>0</v>
          </cell>
          <cell r="E11">
            <v>0</v>
          </cell>
          <cell r="F11">
            <v>0</v>
          </cell>
          <cell r="G11">
            <v>0</v>
          </cell>
          <cell r="H11">
            <v>0</v>
          </cell>
          <cell r="I11">
            <v>0</v>
          </cell>
          <cell r="J11">
            <v>0</v>
          </cell>
        </row>
        <row r="12">
          <cell r="A12">
            <v>223270664</v>
          </cell>
          <cell r="B12" t="str">
            <v>A</v>
          </cell>
          <cell r="C12">
            <v>1</v>
          </cell>
          <cell r="D12">
            <v>48406</v>
          </cell>
          <cell r="E12">
            <v>0</v>
          </cell>
          <cell r="F12">
            <v>0</v>
          </cell>
          <cell r="G12">
            <v>0</v>
          </cell>
          <cell r="H12">
            <v>0</v>
          </cell>
          <cell r="I12">
            <v>2449</v>
          </cell>
          <cell r="J12">
            <v>50855</v>
          </cell>
        </row>
        <row r="13">
          <cell r="A13">
            <v>223628746</v>
          </cell>
          <cell r="B13" t="str">
            <v>A</v>
          </cell>
          <cell r="C13">
            <v>1</v>
          </cell>
          <cell r="D13">
            <v>129316</v>
          </cell>
          <cell r="E13">
            <v>0</v>
          </cell>
          <cell r="F13">
            <v>0</v>
          </cell>
          <cell r="G13">
            <v>0</v>
          </cell>
          <cell r="H13">
            <v>0</v>
          </cell>
          <cell r="I13">
            <v>6543</v>
          </cell>
          <cell r="J13">
            <v>135859</v>
          </cell>
        </row>
        <row r="14">
          <cell r="A14">
            <v>223709659</v>
          </cell>
          <cell r="B14" t="str">
            <v>A</v>
          </cell>
          <cell r="C14">
            <v>1</v>
          </cell>
          <cell r="D14">
            <v>664082</v>
          </cell>
          <cell r="E14">
            <v>11934</v>
          </cell>
          <cell r="F14">
            <v>0</v>
          </cell>
          <cell r="G14">
            <v>0</v>
          </cell>
          <cell r="H14">
            <v>0</v>
          </cell>
          <cell r="I14">
            <v>33901</v>
          </cell>
          <cell r="J14">
            <v>709917</v>
          </cell>
        </row>
        <row r="15">
          <cell r="A15">
            <v>223843713</v>
          </cell>
          <cell r="B15" t="str">
            <v>A</v>
          </cell>
          <cell r="C15">
            <v>1</v>
          </cell>
          <cell r="D15">
            <v>0</v>
          </cell>
          <cell r="E15">
            <v>10416</v>
          </cell>
          <cell r="F15">
            <v>0</v>
          </cell>
          <cell r="G15">
            <v>0</v>
          </cell>
          <cell r="H15">
            <v>0</v>
          </cell>
          <cell r="I15">
            <v>263</v>
          </cell>
          <cell r="J15">
            <v>10679</v>
          </cell>
        </row>
        <row r="16">
          <cell r="A16">
            <v>223846728</v>
          </cell>
          <cell r="B16" t="str">
            <v>A</v>
          </cell>
          <cell r="C16">
            <v>1</v>
          </cell>
          <cell r="D16">
            <v>18662</v>
          </cell>
          <cell r="E16">
            <v>17318</v>
          </cell>
          <cell r="F16">
            <v>0</v>
          </cell>
          <cell r="G16">
            <v>0</v>
          </cell>
          <cell r="H16">
            <v>0</v>
          </cell>
          <cell r="I16">
            <v>1382</v>
          </cell>
          <cell r="J16">
            <v>37362</v>
          </cell>
        </row>
        <row r="17">
          <cell r="A17">
            <v>223849838</v>
          </cell>
          <cell r="B17" t="str">
            <v>A</v>
          </cell>
          <cell r="C17">
            <v>1</v>
          </cell>
          <cell r="D17">
            <v>0</v>
          </cell>
          <cell r="E17">
            <v>0</v>
          </cell>
          <cell r="F17">
            <v>0</v>
          </cell>
          <cell r="G17">
            <v>0</v>
          </cell>
          <cell r="H17">
            <v>0</v>
          </cell>
          <cell r="I17">
            <v>0</v>
          </cell>
          <cell r="J17">
            <v>0</v>
          </cell>
        </row>
        <row r="18">
          <cell r="A18">
            <v>223900492</v>
          </cell>
          <cell r="B18" t="str">
            <v>A</v>
          </cell>
          <cell r="C18">
            <v>1</v>
          </cell>
          <cell r="D18">
            <v>369488</v>
          </cell>
          <cell r="E18">
            <v>0</v>
          </cell>
          <cell r="F18">
            <v>0</v>
          </cell>
          <cell r="G18">
            <v>0</v>
          </cell>
          <cell r="H18">
            <v>0</v>
          </cell>
          <cell r="I18">
            <v>18694</v>
          </cell>
          <cell r="J18">
            <v>388182</v>
          </cell>
        </row>
        <row r="19">
          <cell r="A19">
            <v>223902232</v>
          </cell>
          <cell r="B19" t="str">
            <v>A</v>
          </cell>
          <cell r="C19">
            <v>1</v>
          </cell>
          <cell r="D19">
            <v>0</v>
          </cell>
          <cell r="E19">
            <v>0</v>
          </cell>
          <cell r="F19">
            <v>0</v>
          </cell>
          <cell r="G19">
            <v>0</v>
          </cell>
          <cell r="H19">
            <v>0</v>
          </cell>
          <cell r="I19">
            <v>0</v>
          </cell>
          <cell r="J19">
            <v>0</v>
          </cell>
        </row>
        <row r="20">
          <cell r="A20">
            <v>223945517</v>
          </cell>
          <cell r="B20" t="str">
            <v>A</v>
          </cell>
          <cell r="C20">
            <v>1</v>
          </cell>
          <cell r="D20">
            <v>0</v>
          </cell>
          <cell r="E20">
            <v>0</v>
          </cell>
          <cell r="F20">
            <v>0</v>
          </cell>
          <cell r="G20">
            <v>0</v>
          </cell>
          <cell r="H20">
            <v>0</v>
          </cell>
          <cell r="I20">
            <v>0</v>
          </cell>
          <cell r="J20">
            <v>0</v>
          </cell>
        </row>
        <row r="21">
          <cell r="A21">
            <v>224069836</v>
          </cell>
          <cell r="B21" t="str">
            <v>A</v>
          </cell>
          <cell r="C21">
            <v>1</v>
          </cell>
          <cell r="D21">
            <v>0</v>
          </cell>
          <cell r="E21">
            <v>8143</v>
          </cell>
          <cell r="F21">
            <v>0</v>
          </cell>
          <cell r="G21">
            <v>0</v>
          </cell>
          <cell r="H21">
            <v>0</v>
          </cell>
          <cell r="I21">
            <v>206</v>
          </cell>
          <cell r="J21">
            <v>8349</v>
          </cell>
        </row>
        <row r="22">
          <cell r="A22">
            <v>224080850</v>
          </cell>
          <cell r="B22" t="str">
            <v>A</v>
          </cell>
          <cell r="C22">
            <v>1</v>
          </cell>
          <cell r="D22">
            <v>0</v>
          </cell>
          <cell r="E22">
            <v>0</v>
          </cell>
          <cell r="F22">
            <v>0</v>
          </cell>
          <cell r="G22">
            <v>0</v>
          </cell>
          <cell r="H22">
            <v>0</v>
          </cell>
          <cell r="I22">
            <v>0</v>
          </cell>
          <cell r="J22">
            <v>0</v>
          </cell>
        </row>
        <row r="23">
          <cell r="A23">
            <v>224085123</v>
          </cell>
          <cell r="B23" t="str">
            <v>A</v>
          </cell>
          <cell r="C23">
            <v>1</v>
          </cell>
          <cell r="D23">
            <v>19178</v>
          </cell>
          <cell r="E23">
            <v>0</v>
          </cell>
          <cell r="F23">
            <v>0</v>
          </cell>
          <cell r="G23">
            <v>0</v>
          </cell>
          <cell r="H23">
            <v>0</v>
          </cell>
          <cell r="I23">
            <v>970</v>
          </cell>
          <cell r="J23">
            <v>20148</v>
          </cell>
        </row>
        <row r="24">
          <cell r="A24">
            <v>224134269</v>
          </cell>
          <cell r="B24" t="str">
            <v>A</v>
          </cell>
          <cell r="C24">
            <v>1</v>
          </cell>
          <cell r="D24">
            <v>0</v>
          </cell>
          <cell r="E24">
            <v>0</v>
          </cell>
          <cell r="F24">
            <v>0</v>
          </cell>
          <cell r="G24">
            <v>0</v>
          </cell>
          <cell r="H24">
            <v>0</v>
          </cell>
          <cell r="I24">
            <v>0</v>
          </cell>
          <cell r="J24">
            <v>0</v>
          </cell>
        </row>
        <row r="25">
          <cell r="A25">
            <v>224231314</v>
          </cell>
          <cell r="B25" t="str">
            <v>A</v>
          </cell>
          <cell r="C25">
            <v>1</v>
          </cell>
          <cell r="D25">
            <v>0</v>
          </cell>
          <cell r="E25">
            <v>0</v>
          </cell>
          <cell r="F25">
            <v>0</v>
          </cell>
          <cell r="G25">
            <v>0</v>
          </cell>
          <cell r="H25">
            <v>0</v>
          </cell>
          <cell r="I25">
            <v>0</v>
          </cell>
          <cell r="J25">
            <v>0</v>
          </cell>
        </row>
        <row r="26">
          <cell r="A26">
            <v>224243290</v>
          </cell>
          <cell r="B26" t="str">
            <v>A</v>
          </cell>
          <cell r="C26">
            <v>1</v>
          </cell>
          <cell r="D26">
            <v>0</v>
          </cell>
          <cell r="E26">
            <v>0</v>
          </cell>
          <cell r="F26">
            <v>0</v>
          </cell>
          <cell r="G26">
            <v>0</v>
          </cell>
          <cell r="H26">
            <v>0</v>
          </cell>
          <cell r="I26">
            <v>0</v>
          </cell>
          <cell r="J26">
            <v>0</v>
          </cell>
        </row>
        <row r="27">
          <cell r="A27">
            <v>224254066</v>
          </cell>
          <cell r="B27" t="str">
            <v>A</v>
          </cell>
          <cell r="C27">
            <v>1</v>
          </cell>
          <cell r="D27">
            <v>0</v>
          </cell>
          <cell r="E27">
            <v>0</v>
          </cell>
          <cell r="F27">
            <v>0</v>
          </cell>
          <cell r="G27">
            <v>0</v>
          </cell>
          <cell r="H27">
            <v>0</v>
          </cell>
          <cell r="I27">
            <v>0</v>
          </cell>
          <cell r="J27">
            <v>0</v>
          </cell>
        </row>
        <row r="28">
          <cell r="A28">
            <v>224259435</v>
          </cell>
          <cell r="B28" t="str">
            <v>A</v>
          </cell>
          <cell r="C28">
            <v>1</v>
          </cell>
          <cell r="D28">
            <v>314050</v>
          </cell>
          <cell r="E28">
            <v>38886</v>
          </cell>
          <cell r="F28">
            <v>0</v>
          </cell>
          <cell r="G28">
            <v>0</v>
          </cell>
          <cell r="H28">
            <v>0</v>
          </cell>
          <cell r="I28">
            <v>16873</v>
          </cell>
          <cell r="J28">
            <v>369809</v>
          </cell>
        </row>
        <row r="29">
          <cell r="A29">
            <v>224270770</v>
          </cell>
          <cell r="B29" t="str">
            <v>A</v>
          </cell>
          <cell r="C29">
            <v>1</v>
          </cell>
          <cell r="D29">
            <v>0</v>
          </cell>
          <cell r="E29">
            <v>33424</v>
          </cell>
          <cell r="F29">
            <v>0</v>
          </cell>
          <cell r="G29">
            <v>0</v>
          </cell>
          <cell r="H29">
            <v>0</v>
          </cell>
          <cell r="I29">
            <v>846</v>
          </cell>
          <cell r="J29">
            <v>34270</v>
          </cell>
        </row>
        <row r="30">
          <cell r="A30">
            <v>224344395</v>
          </cell>
          <cell r="B30" t="str">
            <v>A</v>
          </cell>
          <cell r="C30">
            <v>1</v>
          </cell>
          <cell r="D30">
            <v>0</v>
          </cell>
          <cell r="E30">
            <v>0</v>
          </cell>
          <cell r="F30">
            <v>0</v>
          </cell>
          <cell r="G30">
            <v>0</v>
          </cell>
          <cell r="H30">
            <v>0</v>
          </cell>
          <cell r="I30">
            <v>0</v>
          </cell>
          <cell r="J30">
            <v>0</v>
          </cell>
        </row>
        <row r="31">
          <cell r="A31">
            <v>224725221</v>
          </cell>
          <cell r="B31" t="str">
            <v>A</v>
          </cell>
          <cell r="C31">
            <v>1</v>
          </cell>
          <cell r="D31">
            <v>540053</v>
          </cell>
          <cell r="E31">
            <v>0</v>
          </cell>
          <cell r="F31">
            <v>0</v>
          </cell>
          <cell r="G31">
            <v>0</v>
          </cell>
          <cell r="H31">
            <v>0</v>
          </cell>
          <cell r="I31">
            <v>27324</v>
          </cell>
          <cell r="J31">
            <v>567377</v>
          </cell>
        </row>
        <row r="32">
          <cell r="A32">
            <v>224947517</v>
          </cell>
          <cell r="B32" t="str">
            <v>A</v>
          </cell>
          <cell r="C32">
            <v>1</v>
          </cell>
          <cell r="D32">
            <v>0</v>
          </cell>
          <cell r="E32">
            <v>0</v>
          </cell>
          <cell r="F32">
            <v>0</v>
          </cell>
          <cell r="G32">
            <v>0</v>
          </cell>
          <cell r="H32">
            <v>0</v>
          </cell>
          <cell r="I32">
            <v>0</v>
          </cell>
          <cell r="J32">
            <v>0</v>
          </cell>
        </row>
        <row r="33">
          <cell r="A33">
            <v>225067075</v>
          </cell>
          <cell r="B33" t="str">
            <v>A</v>
          </cell>
          <cell r="C33">
            <v>1</v>
          </cell>
          <cell r="D33">
            <v>0</v>
          </cell>
          <cell r="E33">
            <v>0</v>
          </cell>
          <cell r="F33">
            <v>0</v>
          </cell>
          <cell r="G33">
            <v>0</v>
          </cell>
          <cell r="H33">
            <v>0</v>
          </cell>
          <cell r="I33">
            <v>0</v>
          </cell>
          <cell r="J33">
            <v>0</v>
          </cell>
        </row>
        <row r="34">
          <cell r="A34">
            <v>225351974</v>
          </cell>
          <cell r="B34" t="str">
            <v>A</v>
          </cell>
          <cell r="C34">
            <v>1</v>
          </cell>
          <cell r="D34">
            <v>0</v>
          </cell>
          <cell r="E34">
            <v>0</v>
          </cell>
          <cell r="F34">
            <v>0</v>
          </cell>
          <cell r="G34">
            <v>0</v>
          </cell>
          <cell r="H34">
            <v>0</v>
          </cell>
          <cell r="I34">
            <v>0</v>
          </cell>
          <cell r="J34">
            <v>0</v>
          </cell>
        </row>
        <row r="35">
          <cell r="A35">
            <v>225440746</v>
          </cell>
          <cell r="B35" t="str">
            <v>A</v>
          </cell>
          <cell r="C35">
            <v>1</v>
          </cell>
          <cell r="D35">
            <v>0</v>
          </cell>
          <cell r="E35">
            <v>0</v>
          </cell>
          <cell r="F35">
            <v>0</v>
          </cell>
          <cell r="G35">
            <v>0</v>
          </cell>
          <cell r="H35">
            <v>0</v>
          </cell>
          <cell r="I35">
            <v>0</v>
          </cell>
          <cell r="J35">
            <v>0</v>
          </cell>
        </row>
        <row r="36">
          <cell r="A36">
            <v>225720758</v>
          </cell>
          <cell r="B36" t="str">
            <v>A</v>
          </cell>
          <cell r="C36">
            <v>1</v>
          </cell>
          <cell r="D36">
            <v>2344730</v>
          </cell>
          <cell r="E36">
            <v>0</v>
          </cell>
          <cell r="F36">
            <v>0</v>
          </cell>
          <cell r="G36">
            <v>0</v>
          </cell>
          <cell r="H36">
            <v>0</v>
          </cell>
          <cell r="I36">
            <v>118630</v>
          </cell>
          <cell r="J36">
            <v>2463360</v>
          </cell>
        </row>
        <row r="37">
          <cell r="A37">
            <v>225762047</v>
          </cell>
          <cell r="B37" t="str">
            <v>A</v>
          </cell>
          <cell r="C37">
            <v>1</v>
          </cell>
          <cell r="D37">
            <v>0</v>
          </cell>
          <cell r="E37">
            <v>0</v>
          </cell>
          <cell r="F37">
            <v>0</v>
          </cell>
          <cell r="G37">
            <v>0</v>
          </cell>
          <cell r="H37">
            <v>0</v>
          </cell>
          <cell r="I37">
            <v>0</v>
          </cell>
          <cell r="J37">
            <v>0</v>
          </cell>
        </row>
        <row r="38">
          <cell r="A38">
            <v>225762874</v>
          </cell>
          <cell r="B38" t="str">
            <v>A</v>
          </cell>
          <cell r="C38">
            <v>1</v>
          </cell>
          <cell r="D38">
            <v>15417</v>
          </cell>
          <cell r="E38">
            <v>0</v>
          </cell>
          <cell r="F38">
            <v>0</v>
          </cell>
          <cell r="G38">
            <v>0</v>
          </cell>
          <cell r="H38">
            <v>0</v>
          </cell>
          <cell r="I38">
            <v>780</v>
          </cell>
          <cell r="J38">
            <v>16197</v>
          </cell>
        </row>
        <row r="39">
          <cell r="A39">
            <v>225801445</v>
          </cell>
          <cell r="B39" t="str">
            <v>A</v>
          </cell>
          <cell r="C39">
            <v>1</v>
          </cell>
          <cell r="D39">
            <v>706619</v>
          </cell>
          <cell r="E39">
            <v>34050</v>
          </cell>
          <cell r="F39">
            <v>0</v>
          </cell>
          <cell r="G39">
            <v>0</v>
          </cell>
          <cell r="H39">
            <v>0</v>
          </cell>
          <cell r="I39">
            <v>36612</v>
          </cell>
          <cell r="J39">
            <v>777281</v>
          </cell>
        </row>
        <row r="40">
          <cell r="A40">
            <v>225801623</v>
          </cell>
          <cell r="B40" t="str">
            <v>A</v>
          </cell>
          <cell r="C40">
            <v>1</v>
          </cell>
          <cell r="D40">
            <v>0</v>
          </cell>
          <cell r="E40">
            <v>0</v>
          </cell>
          <cell r="F40">
            <v>0</v>
          </cell>
          <cell r="G40">
            <v>0</v>
          </cell>
          <cell r="H40">
            <v>0</v>
          </cell>
          <cell r="I40">
            <v>0</v>
          </cell>
          <cell r="J40">
            <v>0</v>
          </cell>
        </row>
        <row r="41">
          <cell r="A41">
            <v>225863033</v>
          </cell>
          <cell r="B41" t="str">
            <v>A</v>
          </cell>
          <cell r="C41">
            <v>1</v>
          </cell>
          <cell r="D41">
            <v>0</v>
          </cell>
          <cell r="E41">
            <v>0</v>
          </cell>
          <cell r="F41">
            <v>0</v>
          </cell>
          <cell r="G41">
            <v>0</v>
          </cell>
          <cell r="H41">
            <v>0</v>
          </cell>
          <cell r="I41">
            <v>0</v>
          </cell>
          <cell r="J41">
            <v>0</v>
          </cell>
        </row>
        <row r="42">
          <cell r="A42">
            <v>225943750</v>
          </cell>
          <cell r="B42" t="str">
            <v>A</v>
          </cell>
          <cell r="C42">
            <v>1</v>
          </cell>
          <cell r="D42">
            <v>587069</v>
          </cell>
          <cell r="E42">
            <v>44253</v>
          </cell>
          <cell r="F42">
            <v>0</v>
          </cell>
          <cell r="G42">
            <v>0</v>
          </cell>
          <cell r="H42">
            <v>0</v>
          </cell>
          <cell r="I42">
            <v>30822</v>
          </cell>
          <cell r="J42">
            <v>662144</v>
          </cell>
        </row>
        <row r="43">
          <cell r="A43">
            <v>226029905</v>
          </cell>
          <cell r="B43" t="str">
            <v>A</v>
          </cell>
          <cell r="C43">
            <v>1</v>
          </cell>
          <cell r="D43">
            <v>0</v>
          </cell>
          <cell r="E43">
            <v>0</v>
          </cell>
          <cell r="F43">
            <v>0</v>
          </cell>
          <cell r="G43">
            <v>0</v>
          </cell>
          <cell r="H43">
            <v>0</v>
          </cell>
          <cell r="I43">
            <v>0</v>
          </cell>
          <cell r="J43">
            <v>0</v>
          </cell>
        </row>
        <row r="44">
          <cell r="A44">
            <v>226151912</v>
          </cell>
          <cell r="B44" t="str">
            <v>A</v>
          </cell>
          <cell r="C44">
            <v>1</v>
          </cell>
          <cell r="D44">
            <v>0</v>
          </cell>
          <cell r="E44">
            <v>0</v>
          </cell>
          <cell r="F44">
            <v>0</v>
          </cell>
          <cell r="G44">
            <v>0</v>
          </cell>
          <cell r="H44">
            <v>0</v>
          </cell>
          <cell r="I44">
            <v>0</v>
          </cell>
          <cell r="J44">
            <v>0</v>
          </cell>
        </row>
        <row r="45">
          <cell r="A45">
            <v>226276179</v>
          </cell>
          <cell r="B45" t="str">
            <v>A</v>
          </cell>
          <cell r="C45">
            <v>1</v>
          </cell>
          <cell r="D45">
            <v>0</v>
          </cell>
          <cell r="E45">
            <v>0</v>
          </cell>
          <cell r="F45">
            <v>0</v>
          </cell>
          <cell r="G45">
            <v>0</v>
          </cell>
          <cell r="H45">
            <v>0</v>
          </cell>
          <cell r="I45">
            <v>0</v>
          </cell>
          <cell r="J45">
            <v>0</v>
          </cell>
        </row>
        <row r="46">
          <cell r="A46">
            <v>226315403</v>
          </cell>
          <cell r="B46" t="str">
            <v>A</v>
          </cell>
          <cell r="C46">
            <v>1</v>
          </cell>
          <cell r="D46">
            <v>20448</v>
          </cell>
          <cell r="E46">
            <v>0</v>
          </cell>
          <cell r="F46">
            <v>0</v>
          </cell>
          <cell r="G46">
            <v>0</v>
          </cell>
          <cell r="H46">
            <v>0</v>
          </cell>
          <cell r="I46">
            <v>1035</v>
          </cell>
          <cell r="J46">
            <v>21483</v>
          </cell>
        </row>
        <row r="47">
          <cell r="A47">
            <v>226319262</v>
          </cell>
          <cell r="B47" t="str">
            <v>A</v>
          </cell>
          <cell r="C47">
            <v>1</v>
          </cell>
          <cell r="D47">
            <v>0</v>
          </cell>
          <cell r="E47">
            <v>0</v>
          </cell>
          <cell r="F47">
            <v>0</v>
          </cell>
          <cell r="G47">
            <v>0</v>
          </cell>
          <cell r="H47">
            <v>0</v>
          </cell>
          <cell r="I47">
            <v>0</v>
          </cell>
          <cell r="J47">
            <v>0</v>
          </cell>
        </row>
        <row r="48">
          <cell r="A48">
            <v>226375005</v>
          </cell>
          <cell r="B48" t="str">
            <v>A</v>
          </cell>
          <cell r="C48">
            <v>1</v>
          </cell>
          <cell r="D48">
            <v>0</v>
          </cell>
          <cell r="E48">
            <v>31002</v>
          </cell>
          <cell r="F48">
            <v>0</v>
          </cell>
          <cell r="G48">
            <v>0</v>
          </cell>
          <cell r="H48">
            <v>0</v>
          </cell>
          <cell r="I48">
            <v>784</v>
          </cell>
          <cell r="J48">
            <v>31786</v>
          </cell>
        </row>
        <row r="49">
          <cell r="A49">
            <v>226394918</v>
          </cell>
          <cell r="B49" t="str">
            <v>A</v>
          </cell>
          <cell r="C49">
            <v>1</v>
          </cell>
          <cell r="D49">
            <v>174123</v>
          </cell>
          <cell r="E49">
            <v>31107</v>
          </cell>
          <cell r="F49">
            <v>0</v>
          </cell>
          <cell r="G49">
            <v>0</v>
          </cell>
          <cell r="H49">
            <v>0</v>
          </cell>
          <cell r="I49">
            <v>9597</v>
          </cell>
          <cell r="J49">
            <v>214827</v>
          </cell>
        </row>
        <row r="50">
          <cell r="A50">
            <v>226497744</v>
          </cell>
          <cell r="B50" t="str">
            <v>A</v>
          </cell>
          <cell r="C50">
            <v>1</v>
          </cell>
          <cell r="D50">
            <v>176687</v>
          </cell>
          <cell r="E50">
            <v>19090</v>
          </cell>
          <cell r="F50">
            <v>0</v>
          </cell>
          <cell r="G50">
            <v>0</v>
          </cell>
          <cell r="H50">
            <v>0</v>
          </cell>
          <cell r="I50">
            <v>9422</v>
          </cell>
          <cell r="J50">
            <v>205199</v>
          </cell>
        </row>
        <row r="51">
          <cell r="A51">
            <v>226588243</v>
          </cell>
          <cell r="B51" t="str">
            <v>A</v>
          </cell>
          <cell r="C51">
            <v>1</v>
          </cell>
          <cell r="D51">
            <v>4339560</v>
          </cell>
          <cell r="E51">
            <v>0</v>
          </cell>
          <cell r="F51">
            <v>0</v>
          </cell>
          <cell r="G51">
            <v>0</v>
          </cell>
          <cell r="H51">
            <v>2732666</v>
          </cell>
          <cell r="I51">
            <v>81300</v>
          </cell>
          <cell r="J51">
            <v>1688194</v>
          </cell>
        </row>
        <row r="52">
          <cell r="A52">
            <v>226684860</v>
          </cell>
          <cell r="B52" t="str">
            <v>A</v>
          </cell>
          <cell r="C52">
            <v>1</v>
          </cell>
          <cell r="D52">
            <v>0</v>
          </cell>
          <cell r="E52">
            <v>0</v>
          </cell>
          <cell r="F52">
            <v>0</v>
          </cell>
          <cell r="G52">
            <v>0</v>
          </cell>
          <cell r="H52">
            <v>0</v>
          </cell>
          <cell r="I52">
            <v>0</v>
          </cell>
          <cell r="J52">
            <v>0</v>
          </cell>
        </row>
        <row r="53">
          <cell r="A53">
            <v>226741788</v>
          </cell>
          <cell r="B53" t="str">
            <v>A</v>
          </cell>
          <cell r="C53">
            <v>1</v>
          </cell>
          <cell r="D53">
            <v>1312977</v>
          </cell>
          <cell r="E53">
            <v>0</v>
          </cell>
          <cell r="F53">
            <v>0</v>
          </cell>
          <cell r="G53">
            <v>0</v>
          </cell>
          <cell r="H53">
            <v>0</v>
          </cell>
          <cell r="I53">
            <v>66429</v>
          </cell>
          <cell r="J53">
            <v>1379406</v>
          </cell>
        </row>
        <row r="54">
          <cell r="A54">
            <v>226960778</v>
          </cell>
          <cell r="B54" t="str">
            <v>A</v>
          </cell>
          <cell r="C54">
            <v>1</v>
          </cell>
          <cell r="D54">
            <v>0</v>
          </cell>
          <cell r="E54">
            <v>0</v>
          </cell>
          <cell r="F54">
            <v>0</v>
          </cell>
          <cell r="G54">
            <v>0</v>
          </cell>
          <cell r="H54">
            <v>0</v>
          </cell>
          <cell r="I54">
            <v>0</v>
          </cell>
          <cell r="J54">
            <v>0</v>
          </cell>
        </row>
        <row r="55">
          <cell r="A55">
            <v>226966854</v>
          </cell>
          <cell r="B55" t="str">
            <v>A</v>
          </cell>
          <cell r="C55">
            <v>1</v>
          </cell>
          <cell r="D55">
            <v>297287</v>
          </cell>
          <cell r="E55">
            <v>19918</v>
          </cell>
          <cell r="F55">
            <v>0</v>
          </cell>
          <cell r="G55">
            <v>0</v>
          </cell>
          <cell r="H55">
            <v>0</v>
          </cell>
          <cell r="I55">
            <v>15545</v>
          </cell>
          <cell r="J55">
            <v>332750</v>
          </cell>
        </row>
        <row r="56">
          <cell r="A56">
            <v>227191335</v>
          </cell>
          <cell r="B56" t="str">
            <v>A</v>
          </cell>
          <cell r="C56">
            <v>1</v>
          </cell>
          <cell r="D56">
            <v>0</v>
          </cell>
          <cell r="E56">
            <v>0</v>
          </cell>
          <cell r="F56">
            <v>0</v>
          </cell>
          <cell r="G56">
            <v>0</v>
          </cell>
          <cell r="H56">
            <v>0</v>
          </cell>
          <cell r="I56">
            <v>0</v>
          </cell>
          <cell r="J56">
            <v>0</v>
          </cell>
        </row>
        <row r="57">
          <cell r="A57">
            <v>227259305</v>
          </cell>
          <cell r="B57" t="str">
            <v>A</v>
          </cell>
          <cell r="C57">
            <v>1</v>
          </cell>
          <cell r="D57">
            <v>0</v>
          </cell>
          <cell r="E57">
            <v>0</v>
          </cell>
          <cell r="F57">
            <v>0</v>
          </cell>
          <cell r="G57">
            <v>0</v>
          </cell>
          <cell r="H57">
            <v>0</v>
          </cell>
          <cell r="I57">
            <v>0</v>
          </cell>
          <cell r="J57">
            <v>0</v>
          </cell>
        </row>
        <row r="58">
          <cell r="A58">
            <v>227336632</v>
          </cell>
          <cell r="B58" t="str">
            <v>A</v>
          </cell>
          <cell r="C58">
            <v>1</v>
          </cell>
          <cell r="D58">
            <v>0</v>
          </cell>
          <cell r="E58">
            <v>0</v>
          </cell>
          <cell r="F58">
            <v>0</v>
          </cell>
          <cell r="G58">
            <v>0</v>
          </cell>
          <cell r="H58">
            <v>0</v>
          </cell>
          <cell r="I58">
            <v>0</v>
          </cell>
          <cell r="J58">
            <v>0</v>
          </cell>
        </row>
        <row r="59">
          <cell r="A59">
            <v>227371487</v>
          </cell>
          <cell r="B59" t="str">
            <v>A</v>
          </cell>
          <cell r="C59">
            <v>1</v>
          </cell>
          <cell r="D59">
            <v>120365</v>
          </cell>
          <cell r="E59">
            <v>0</v>
          </cell>
          <cell r="F59">
            <v>0</v>
          </cell>
          <cell r="G59">
            <v>0</v>
          </cell>
          <cell r="H59">
            <v>0</v>
          </cell>
          <cell r="I59">
            <v>6090</v>
          </cell>
          <cell r="J59">
            <v>126455</v>
          </cell>
        </row>
        <row r="60">
          <cell r="A60">
            <v>227607011</v>
          </cell>
          <cell r="B60" t="str">
            <v>A</v>
          </cell>
          <cell r="C60">
            <v>1</v>
          </cell>
          <cell r="D60">
            <v>0</v>
          </cell>
          <cell r="E60">
            <v>0</v>
          </cell>
          <cell r="F60">
            <v>0</v>
          </cell>
          <cell r="G60">
            <v>0</v>
          </cell>
          <cell r="H60">
            <v>0</v>
          </cell>
          <cell r="I60">
            <v>0</v>
          </cell>
          <cell r="J60">
            <v>0</v>
          </cell>
        </row>
        <row r="61">
          <cell r="A61">
            <v>227607108</v>
          </cell>
          <cell r="B61" t="str">
            <v>A</v>
          </cell>
          <cell r="C61">
            <v>1</v>
          </cell>
          <cell r="D61">
            <v>1472503</v>
          </cell>
          <cell r="E61">
            <v>0</v>
          </cell>
          <cell r="F61">
            <v>0</v>
          </cell>
          <cell r="G61">
            <v>0</v>
          </cell>
          <cell r="H61">
            <v>0</v>
          </cell>
          <cell r="I61">
            <v>74501</v>
          </cell>
          <cell r="J61">
            <v>1547004</v>
          </cell>
        </row>
        <row r="62">
          <cell r="A62">
            <v>227667961</v>
          </cell>
          <cell r="B62" t="str">
            <v>A</v>
          </cell>
          <cell r="C62">
            <v>1</v>
          </cell>
          <cell r="D62">
            <v>571625</v>
          </cell>
          <cell r="E62">
            <v>111105</v>
          </cell>
          <cell r="F62">
            <v>0</v>
          </cell>
          <cell r="G62">
            <v>0</v>
          </cell>
          <cell r="H62">
            <v>0</v>
          </cell>
          <cell r="I62">
            <v>31732</v>
          </cell>
          <cell r="J62">
            <v>714462</v>
          </cell>
        </row>
        <row r="63">
          <cell r="A63">
            <v>227668222</v>
          </cell>
          <cell r="B63" t="str">
            <v>A</v>
          </cell>
          <cell r="C63">
            <v>1</v>
          </cell>
          <cell r="D63">
            <v>562583</v>
          </cell>
          <cell r="E63">
            <v>63045</v>
          </cell>
          <cell r="F63">
            <v>0</v>
          </cell>
          <cell r="G63">
            <v>0</v>
          </cell>
          <cell r="H63">
            <v>0</v>
          </cell>
          <cell r="I63">
            <v>30058</v>
          </cell>
          <cell r="J63">
            <v>655686</v>
          </cell>
        </row>
        <row r="64">
          <cell r="A64">
            <v>227868670</v>
          </cell>
          <cell r="B64" t="str">
            <v>A</v>
          </cell>
          <cell r="C64">
            <v>1</v>
          </cell>
          <cell r="D64">
            <v>0</v>
          </cell>
          <cell r="E64">
            <v>0</v>
          </cell>
          <cell r="F64">
            <v>0</v>
          </cell>
          <cell r="G64">
            <v>0</v>
          </cell>
          <cell r="H64">
            <v>0</v>
          </cell>
          <cell r="I64">
            <v>0</v>
          </cell>
          <cell r="J64">
            <v>0</v>
          </cell>
        </row>
        <row r="65">
          <cell r="A65">
            <v>227984878</v>
          </cell>
          <cell r="B65" t="str">
            <v>A</v>
          </cell>
          <cell r="C65">
            <v>1</v>
          </cell>
          <cell r="D65">
            <v>177757</v>
          </cell>
          <cell r="E65">
            <v>3082</v>
          </cell>
          <cell r="F65">
            <v>0</v>
          </cell>
          <cell r="G65">
            <v>0</v>
          </cell>
          <cell r="H65">
            <v>0</v>
          </cell>
          <cell r="I65">
            <v>9071</v>
          </cell>
          <cell r="J65">
            <v>189910</v>
          </cell>
        </row>
        <row r="66">
          <cell r="A66">
            <v>228134448</v>
          </cell>
          <cell r="B66" t="str">
            <v>A</v>
          </cell>
          <cell r="C66">
            <v>1</v>
          </cell>
          <cell r="D66">
            <v>845876</v>
          </cell>
          <cell r="E66">
            <v>25846</v>
          </cell>
          <cell r="F66">
            <v>714957</v>
          </cell>
          <cell r="G66">
            <v>0</v>
          </cell>
          <cell r="H66">
            <v>0</v>
          </cell>
          <cell r="I66">
            <v>7278</v>
          </cell>
          <cell r="J66">
            <v>164043</v>
          </cell>
        </row>
        <row r="67">
          <cell r="A67">
            <v>228139702</v>
          </cell>
          <cell r="B67" t="str">
            <v>A</v>
          </cell>
          <cell r="C67">
            <v>1</v>
          </cell>
          <cell r="D67">
            <v>31949</v>
          </cell>
          <cell r="E67">
            <v>20491</v>
          </cell>
          <cell r="F67">
            <v>0</v>
          </cell>
          <cell r="G67">
            <v>0</v>
          </cell>
          <cell r="H67">
            <v>0</v>
          </cell>
          <cell r="I67">
            <v>2135</v>
          </cell>
          <cell r="J67">
            <v>54575</v>
          </cell>
        </row>
        <row r="68">
          <cell r="A68">
            <v>228276431</v>
          </cell>
          <cell r="B68" t="str">
            <v>A</v>
          </cell>
          <cell r="C68">
            <v>1</v>
          </cell>
          <cell r="D68">
            <v>60947</v>
          </cell>
          <cell r="E68">
            <v>44196</v>
          </cell>
          <cell r="F68">
            <v>0</v>
          </cell>
          <cell r="G68">
            <v>0</v>
          </cell>
          <cell r="H68">
            <v>0</v>
          </cell>
          <cell r="I68">
            <v>4202</v>
          </cell>
          <cell r="J68">
            <v>109345</v>
          </cell>
        </row>
        <row r="69">
          <cell r="A69">
            <v>228475075</v>
          </cell>
          <cell r="B69" t="str">
            <v>A</v>
          </cell>
          <cell r="C69">
            <v>1</v>
          </cell>
          <cell r="D69">
            <v>0</v>
          </cell>
          <cell r="E69">
            <v>0</v>
          </cell>
          <cell r="F69">
            <v>0</v>
          </cell>
          <cell r="G69">
            <v>0</v>
          </cell>
          <cell r="H69">
            <v>0</v>
          </cell>
          <cell r="I69">
            <v>0</v>
          </cell>
          <cell r="J69">
            <v>0</v>
          </cell>
        </row>
        <row r="70">
          <cell r="A70">
            <v>228564439</v>
          </cell>
          <cell r="B70" t="str">
            <v>A</v>
          </cell>
          <cell r="C70">
            <v>1</v>
          </cell>
          <cell r="D70">
            <v>0</v>
          </cell>
          <cell r="E70">
            <v>0</v>
          </cell>
          <cell r="F70">
            <v>0</v>
          </cell>
          <cell r="G70">
            <v>0</v>
          </cell>
          <cell r="H70">
            <v>0</v>
          </cell>
          <cell r="I70">
            <v>0</v>
          </cell>
          <cell r="J70">
            <v>0</v>
          </cell>
        </row>
        <row r="71">
          <cell r="A71">
            <v>228860026</v>
          </cell>
          <cell r="B71" t="str">
            <v>A</v>
          </cell>
          <cell r="C71">
            <v>1</v>
          </cell>
          <cell r="D71">
            <v>551889</v>
          </cell>
          <cell r="E71">
            <v>13245</v>
          </cell>
          <cell r="F71">
            <v>0</v>
          </cell>
          <cell r="G71">
            <v>0</v>
          </cell>
          <cell r="H71">
            <v>0</v>
          </cell>
          <cell r="I71">
            <v>28258</v>
          </cell>
          <cell r="J71">
            <v>593392</v>
          </cell>
        </row>
        <row r="72">
          <cell r="A72">
            <v>228880534</v>
          </cell>
          <cell r="B72" t="str">
            <v>A</v>
          </cell>
          <cell r="C72">
            <v>1</v>
          </cell>
          <cell r="D72">
            <v>0</v>
          </cell>
          <cell r="E72">
            <v>0</v>
          </cell>
          <cell r="F72">
            <v>0</v>
          </cell>
          <cell r="G72">
            <v>0</v>
          </cell>
          <cell r="H72">
            <v>0</v>
          </cell>
          <cell r="I72">
            <v>0</v>
          </cell>
          <cell r="J72">
            <v>0</v>
          </cell>
        </row>
        <row r="73">
          <cell r="A73">
            <v>228940744</v>
          </cell>
          <cell r="B73" t="str">
            <v>A</v>
          </cell>
          <cell r="C73">
            <v>1</v>
          </cell>
          <cell r="D73">
            <v>0</v>
          </cell>
          <cell r="E73">
            <v>0</v>
          </cell>
          <cell r="F73">
            <v>0</v>
          </cell>
          <cell r="G73">
            <v>0</v>
          </cell>
          <cell r="H73">
            <v>0</v>
          </cell>
          <cell r="I73">
            <v>0</v>
          </cell>
          <cell r="J73">
            <v>0</v>
          </cell>
        </row>
        <row r="74">
          <cell r="A74">
            <v>228984291</v>
          </cell>
          <cell r="B74" t="str">
            <v>A</v>
          </cell>
          <cell r="C74">
            <v>1</v>
          </cell>
          <cell r="D74">
            <v>90577</v>
          </cell>
          <cell r="E74">
            <v>0</v>
          </cell>
          <cell r="F74">
            <v>0</v>
          </cell>
          <cell r="G74">
            <v>0</v>
          </cell>
          <cell r="H74">
            <v>0</v>
          </cell>
          <cell r="I74">
            <v>4583</v>
          </cell>
          <cell r="J74">
            <v>95160</v>
          </cell>
        </row>
        <row r="75">
          <cell r="A75">
            <v>229110794</v>
          </cell>
          <cell r="B75" t="str">
            <v>A</v>
          </cell>
          <cell r="C75">
            <v>1</v>
          </cell>
          <cell r="D75">
            <v>896252</v>
          </cell>
          <cell r="E75">
            <v>0</v>
          </cell>
          <cell r="F75">
            <v>0</v>
          </cell>
          <cell r="G75">
            <v>0</v>
          </cell>
          <cell r="H75">
            <v>0</v>
          </cell>
          <cell r="I75">
            <v>45345</v>
          </cell>
          <cell r="J75">
            <v>941597</v>
          </cell>
        </row>
        <row r="76">
          <cell r="A76">
            <v>229118106</v>
          </cell>
          <cell r="B76" t="str">
            <v>A</v>
          </cell>
          <cell r="C76">
            <v>1</v>
          </cell>
          <cell r="D76">
            <v>0</v>
          </cell>
          <cell r="E76">
            <v>0</v>
          </cell>
          <cell r="F76">
            <v>0</v>
          </cell>
          <cell r="G76">
            <v>0</v>
          </cell>
          <cell r="H76">
            <v>0</v>
          </cell>
          <cell r="I76">
            <v>0</v>
          </cell>
          <cell r="J76">
            <v>0</v>
          </cell>
        </row>
        <row r="77">
          <cell r="A77">
            <v>229153676</v>
          </cell>
          <cell r="B77" t="str">
            <v>A</v>
          </cell>
          <cell r="C77">
            <v>1</v>
          </cell>
          <cell r="D77">
            <v>0</v>
          </cell>
          <cell r="E77">
            <v>0</v>
          </cell>
          <cell r="F77">
            <v>0</v>
          </cell>
          <cell r="G77">
            <v>0</v>
          </cell>
          <cell r="H77">
            <v>0</v>
          </cell>
          <cell r="I77">
            <v>0</v>
          </cell>
          <cell r="J77">
            <v>0</v>
          </cell>
        </row>
        <row r="78">
          <cell r="A78">
            <v>229197263</v>
          </cell>
          <cell r="B78" t="str">
            <v>A</v>
          </cell>
          <cell r="C78">
            <v>1</v>
          </cell>
          <cell r="D78">
            <v>0</v>
          </cell>
          <cell r="E78">
            <v>0</v>
          </cell>
          <cell r="F78">
            <v>0</v>
          </cell>
          <cell r="G78">
            <v>0</v>
          </cell>
          <cell r="H78">
            <v>0</v>
          </cell>
          <cell r="I78">
            <v>0</v>
          </cell>
          <cell r="J78">
            <v>0</v>
          </cell>
        </row>
        <row r="79">
          <cell r="A79">
            <v>229238217</v>
          </cell>
          <cell r="B79" t="str">
            <v>A</v>
          </cell>
          <cell r="C79">
            <v>1</v>
          </cell>
          <cell r="D79">
            <v>0</v>
          </cell>
          <cell r="E79">
            <v>0</v>
          </cell>
          <cell r="F79">
            <v>0</v>
          </cell>
          <cell r="G79">
            <v>0</v>
          </cell>
          <cell r="H79">
            <v>0</v>
          </cell>
          <cell r="I79">
            <v>0</v>
          </cell>
          <cell r="J79">
            <v>0</v>
          </cell>
        </row>
        <row r="80">
          <cell r="A80">
            <v>229276825</v>
          </cell>
          <cell r="B80" t="str">
            <v>A</v>
          </cell>
          <cell r="C80">
            <v>1</v>
          </cell>
          <cell r="D80">
            <v>0</v>
          </cell>
          <cell r="E80">
            <v>0</v>
          </cell>
          <cell r="F80">
            <v>0</v>
          </cell>
          <cell r="G80">
            <v>0</v>
          </cell>
          <cell r="H80">
            <v>0</v>
          </cell>
          <cell r="I80">
            <v>0</v>
          </cell>
          <cell r="J80">
            <v>0</v>
          </cell>
        </row>
        <row r="81">
          <cell r="A81">
            <v>229296073</v>
          </cell>
          <cell r="B81" t="str">
            <v>A</v>
          </cell>
          <cell r="C81">
            <v>1</v>
          </cell>
          <cell r="D81">
            <v>7662</v>
          </cell>
          <cell r="E81">
            <v>15616</v>
          </cell>
          <cell r="F81">
            <v>0</v>
          </cell>
          <cell r="G81">
            <v>0</v>
          </cell>
          <cell r="H81">
            <v>0</v>
          </cell>
          <cell r="I81">
            <v>783</v>
          </cell>
          <cell r="J81">
            <v>24061</v>
          </cell>
        </row>
        <row r="82">
          <cell r="A82">
            <v>229332974</v>
          </cell>
          <cell r="B82" t="str">
            <v>A</v>
          </cell>
          <cell r="C82">
            <v>1</v>
          </cell>
          <cell r="D82">
            <v>0</v>
          </cell>
          <cell r="E82">
            <v>0</v>
          </cell>
          <cell r="F82">
            <v>0</v>
          </cell>
          <cell r="G82">
            <v>0</v>
          </cell>
          <cell r="H82">
            <v>0</v>
          </cell>
          <cell r="I82">
            <v>0</v>
          </cell>
          <cell r="J82">
            <v>0</v>
          </cell>
        </row>
        <row r="83">
          <cell r="A83">
            <v>229415346</v>
          </cell>
          <cell r="B83" t="str">
            <v>A</v>
          </cell>
          <cell r="C83">
            <v>1</v>
          </cell>
          <cell r="D83">
            <v>6711</v>
          </cell>
          <cell r="E83">
            <v>14055</v>
          </cell>
          <cell r="F83">
            <v>0</v>
          </cell>
          <cell r="G83">
            <v>0</v>
          </cell>
          <cell r="H83">
            <v>0</v>
          </cell>
          <cell r="I83">
            <v>695</v>
          </cell>
          <cell r="J83">
            <v>21461</v>
          </cell>
        </row>
        <row r="84">
          <cell r="A84">
            <v>229567830</v>
          </cell>
          <cell r="B84" t="str">
            <v>A</v>
          </cell>
          <cell r="C84">
            <v>1</v>
          </cell>
          <cell r="D84">
            <v>1156293</v>
          </cell>
          <cell r="E84">
            <v>0</v>
          </cell>
          <cell r="F84">
            <v>0</v>
          </cell>
          <cell r="G84">
            <v>0</v>
          </cell>
          <cell r="H84">
            <v>0</v>
          </cell>
          <cell r="I84">
            <v>58502</v>
          </cell>
          <cell r="J84">
            <v>1214795</v>
          </cell>
        </row>
        <row r="85">
          <cell r="A85">
            <v>229640669</v>
          </cell>
          <cell r="B85" t="str">
            <v>A</v>
          </cell>
          <cell r="C85">
            <v>1</v>
          </cell>
          <cell r="D85">
            <v>0</v>
          </cell>
          <cell r="E85">
            <v>0</v>
          </cell>
          <cell r="F85">
            <v>0</v>
          </cell>
          <cell r="G85">
            <v>0</v>
          </cell>
          <cell r="H85">
            <v>0</v>
          </cell>
          <cell r="I85">
            <v>0</v>
          </cell>
          <cell r="J85">
            <v>0</v>
          </cell>
        </row>
        <row r="86">
          <cell r="A86">
            <v>229645762</v>
          </cell>
          <cell r="B86" t="str">
            <v>A</v>
          </cell>
          <cell r="C86">
            <v>1</v>
          </cell>
          <cell r="D86">
            <v>0</v>
          </cell>
          <cell r="E86">
            <v>0</v>
          </cell>
          <cell r="F86">
            <v>0</v>
          </cell>
          <cell r="G86">
            <v>0</v>
          </cell>
          <cell r="H86">
            <v>0</v>
          </cell>
          <cell r="I86">
            <v>0</v>
          </cell>
          <cell r="J86">
            <v>0</v>
          </cell>
        </row>
        <row r="87">
          <cell r="A87">
            <v>229646005</v>
          </cell>
          <cell r="B87" t="str">
            <v>A</v>
          </cell>
          <cell r="C87">
            <v>1</v>
          </cell>
          <cell r="D87">
            <v>265335</v>
          </cell>
          <cell r="E87">
            <v>0</v>
          </cell>
          <cell r="F87">
            <v>0</v>
          </cell>
          <cell r="G87">
            <v>0</v>
          </cell>
          <cell r="H87">
            <v>0</v>
          </cell>
          <cell r="I87">
            <v>13424</v>
          </cell>
          <cell r="J87">
            <v>278759</v>
          </cell>
        </row>
        <row r="88">
          <cell r="A88">
            <v>229723684</v>
          </cell>
          <cell r="B88" t="str">
            <v>A</v>
          </cell>
          <cell r="C88">
            <v>1</v>
          </cell>
          <cell r="D88">
            <v>0</v>
          </cell>
          <cell r="E88">
            <v>0</v>
          </cell>
          <cell r="F88">
            <v>0</v>
          </cell>
          <cell r="G88">
            <v>0</v>
          </cell>
          <cell r="H88">
            <v>0</v>
          </cell>
          <cell r="I88">
            <v>0</v>
          </cell>
          <cell r="J88">
            <v>0</v>
          </cell>
        </row>
        <row r="89">
          <cell r="A89">
            <v>229728899</v>
          </cell>
          <cell r="B89" t="str">
            <v>A</v>
          </cell>
          <cell r="C89">
            <v>1</v>
          </cell>
          <cell r="D89">
            <v>938474</v>
          </cell>
          <cell r="E89">
            <v>47221</v>
          </cell>
          <cell r="F89">
            <v>0</v>
          </cell>
          <cell r="G89">
            <v>0</v>
          </cell>
          <cell r="H89">
            <v>0</v>
          </cell>
          <cell r="I89">
            <v>48676</v>
          </cell>
          <cell r="J89">
            <v>1034371</v>
          </cell>
        </row>
        <row r="90">
          <cell r="A90">
            <v>229785059</v>
          </cell>
          <cell r="B90" t="str">
            <v>A</v>
          </cell>
          <cell r="C90">
            <v>1</v>
          </cell>
          <cell r="D90">
            <v>0</v>
          </cell>
          <cell r="E90">
            <v>24274</v>
          </cell>
          <cell r="F90">
            <v>0</v>
          </cell>
          <cell r="G90">
            <v>0</v>
          </cell>
          <cell r="H90">
            <v>0</v>
          </cell>
          <cell r="I90">
            <v>614</v>
          </cell>
          <cell r="J90">
            <v>24888</v>
          </cell>
        </row>
        <row r="91">
          <cell r="A91">
            <v>229785569</v>
          </cell>
          <cell r="B91" t="str">
            <v>A</v>
          </cell>
          <cell r="C91">
            <v>1</v>
          </cell>
          <cell r="D91">
            <v>465755</v>
          </cell>
          <cell r="E91">
            <v>0</v>
          </cell>
          <cell r="F91">
            <v>0</v>
          </cell>
          <cell r="G91">
            <v>0</v>
          </cell>
          <cell r="H91">
            <v>465755</v>
          </cell>
          <cell r="I91">
            <v>0</v>
          </cell>
          <cell r="J91">
            <v>0</v>
          </cell>
        </row>
        <row r="92">
          <cell r="A92">
            <v>229880788</v>
          </cell>
          <cell r="B92" t="str">
            <v>A</v>
          </cell>
          <cell r="C92">
            <v>1</v>
          </cell>
          <cell r="D92">
            <v>141367</v>
          </cell>
          <cell r="E92">
            <v>9526</v>
          </cell>
          <cell r="F92">
            <v>0</v>
          </cell>
          <cell r="G92">
            <v>0</v>
          </cell>
          <cell r="H92">
            <v>0</v>
          </cell>
          <cell r="I92">
            <v>7393</v>
          </cell>
          <cell r="J92">
            <v>158286</v>
          </cell>
        </row>
        <row r="93">
          <cell r="A93">
            <v>229907280</v>
          </cell>
          <cell r="B93" t="str">
            <v>A</v>
          </cell>
          <cell r="C93">
            <v>1</v>
          </cell>
          <cell r="D93">
            <v>0</v>
          </cell>
          <cell r="E93">
            <v>0</v>
          </cell>
          <cell r="F93">
            <v>0</v>
          </cell>
          <cell r="G93">
            <v>0</v>
          </cell>
          <cell r="H93">
            <v>0</v>
          </cell>
          <cell r="I93">
            <v>0</v>
          </cell>
          <cell r="J93">
            <v>0</v>
          </cell>
        </row>
        <row r="94">
          <cell r="A94">
            <v>229908920</v>
          </cell>
          <cell r="B94" t="str">
            <v>A</v>
          </cell>
          <cell r="C94">
            <v>1</v>
          </cell>
          <cell r="D94">
            <v>0</v>
          </cell>
          <cell r="E94">
            <v>14250</v>
          </cell>
          <cell r="F94">
            <v>0</v>
          </cell>
          <cell r="G94">
            <v>0</v>
          </cell>
          <cell r="H94">
            <v>0</v>
          </cell>
          <cell r="I94">
            <v>360</v>
          </cell>
          <cell r="J94">
            <v>14610</v>
          </cell>
        </row>
        <row r="95">
          <cell r="A95">
            <v>229909063</v>
          </cell>
          <cell r="B95" t="str">
            <v>A</v>
          </cell>
          <cell r="C95">
            <v>1</v>
          </cell>
          <cell r="D95">
            <v>222316</v>
          </cell>
          <cell r="E95">
            <v>11580</v>
          </cell>
          <cell r="F95">
            <v>0</v>
          </cell>
          <cell r="G95">
            <v>0</v>
          </cell>
          <cell r="H95">
            <v>0</v>
          </cell>
          <cell r="I95">
            <v>11541</v>
          </cell>
          <cell r="J95">
            <v>245437</v>
          </cell>
        </row>
        <row r="96">
          <cell r="A96">
            <v>230111890</v>
          </cell>
          <cell r="B96" t="str">
            <v>A</v>
          </cell>
          <cell r="C96">
            <v>1</v>
          </cell>
          <cell r="D96">
            <v>0</v>
          </cell>
          <cell r="E96">
            <v>0</v>
          </cell>
          <cell r="F96">
            <v>0</v>
          </cell>
          <cell r="G96">
            <v>0</v>
          </cell>
          <cell r="H96">
            <v>0</v>
          </cell>
          <cell r="I96">
            <v>0</v>
          </cell>
          <cell r="J96">
            <v>0</v>
          </cell>
        </row>
        <row r="97">
          <cell r="A97">
            <v>230172554</v>
          </cell>
          <cell r="B97" t="str">
            <v>A</v>
          </cell>
          <cell r="C97">
            <v>1</v>
          </cell>
          <cell r="D97">
            <v>0</v>
          </cell>
          <cell r="E97">
            <v>0</v>
          </cell>
          <cell r="F97">
            <v>0</v>
          </cell>
          <cell r="G97">
            <v>0</v>
          </cell>
          <cell r="H97">
            <v>0</v>
          </cell>
          <cell r="I97">
            <v>0</v>
          </cell>
          <cell r="J97">
            <v>0</v>
          </cell>
        </row>
        <row r="98">
          <cell r="A98">
            <v>230198851</v>
          </cell>
          <cell r="B98" t="str">
            <v>A</v>
          </cell>
          <cell r="C98">
            <v>1</v>
          </cell>
          <cell r="D98">
            <v>0</v>
          </cell>
          <cell r="E98">
            <v>0</v>
          </cell>
          <cell r="F98">
            <v>0</v>
          </cell>
          <cell r="G98">
            <v>0</v>
          </cell>
          <cell r="H98">
            <v>0</v>
          </cell>
          <cell r="I98">
            <v>0</v>
          </cell>
          <cell r="J98">
            <v>0</v>
          </cell>
        </row>
        <row r="99">
          <cell r="A99">
            <v>230299893</v>
          </cell>
          <cell r="B99" t="str">
            <v>A</v>
          </cell>
          <cell r="C99">
            <v>1</v>
          </cell>
          <cell r="D99">
            <v>0</v>
          </cell>
          <cell r="E99">
            <v>0</v>
          </cell>
          <cell r="F99">
            <v>0</v>
          </cell>
          <cell r="G99">
            <v>0</v>
          </cell>
          <cell r="H99">
            <v>0</v>
          </cell>
          <cell r="I99">
            <v>0</v>
          </cell>
          <cell r="J99">
            <v>0</v>
          </cell>
        </row>
        <row r="100">
          <cell r="A100">
            <v>230319263</v>
          </cell>
          <cell r="B100" t="str">
            <v>A</v>
          </cell>
          <cell r="C100">
            <v>1</v>
          </cell>
          <cell r="D100">
            <v>91811</v>
          </cell>
          <cell r="E100">
            <v>32527</v>
          </cell>
          <cell r="F100">
            <v>0</v>
          </cell>
          <cell r="G100">
            <v>0</v>
          </cell>
          <cell r="H100">
            <v>0</v>
          </cell>
          <cell r="I100">
            <v>5468</v>
          </cell>
          <cell r="J100">
            <v>129806</v>
          </cell>
        </row>
        <row r="101">
          <cell r="A101">
            <v>230415677</v>
          </cell>
          <cell r="B101" t="str">
            <v>A</v>
          </cell>
          <cell r="C101">
            <v>1</v>
          </cell>
          <cell r="D101">
            <v>0</v>
          </cell>
          <cell r="E101">
            <v>0</v>
          </cell>
          <cell r="F101">
            <v>0</v>
          </cell>
          <cell r="G101">
            <v>0</v>
          </cell>
          <cell r="H101">
            <v>0</v>
          </cell>
          <cell r="I101">
            <v>0</v>
          </cell>
          <cell r="J101">
            <v>0</v>
          </cell>
        </row>
        <row r="102">
          <cell r="A102">
            <v>230444924</v>
          </cell>
          <cell r="B102" t="str">
            <v>A</v>
          </cell>
          <cell r="C102">
            <v>1</v>
          </cell>
          <cell r="D102">
            <v>0</v>
          </cell>
          <cell r="E102">
            <v>0</v>
          </cell>
          <cell r="F102">
            <v>0</v>
          </cell>
          <cell r="G102">
            <v>0</v>
          </cell>
          <cell r="H102">
            <v>0</v>
          </cell>
          <cell r="I102">
            <v>0</v>
          </cell>
          <cell r="J102">
            <v>0</v>
          </cell>
        </row>
        <row r="103">
          <cell r="A103">
            <v>230446141</v>
          </cell>
          <cell r="B103" t="str">
            <v>A</v>
          </cell>
          <cell r="C103">
            <v>1</v>
          </cell>
          <cell r="D103">
            <v>1441736</v>
          </cell>
          <cell r="E103">
            <v>25504</v>
          </cell>
          <cell r="F103">
            <v>1467885</v>
          </cell>
          <cell r="G103">
            <v>0</v>
          </cell>
          <cell r="H103">
            <v>0</v>
          </cell>
          <cell r="I103">
            <v>645</v>
          </cell>
          <cell r="J103">
            <v>0</v>
          </cell>
        </row>
        <row r="104">
          <cell r="A104">
            <v>230521199</v>
          </cell>
          <cell r="B104" t="str">
            <v>A</v>
          </cell>
          <cell r="C104">
            <v>1</v>
          </cell>
          <cell r="D104">
            <v>754289</v>
          </cell>
          <cell r="E104">
            <v>0</v>
          </cell>
          <cell r="F104">
            <v>0</v>
          </cell>
          <cell r="G104">
            <v>0</v>
          </cell>
          <cell r="H104">
            <v>0</v>
          </cell>
          <cell r="I104">
            <v>38163</v>
          </cell>
          <cell r="J104">
            <v>792452</v>
          </cell>
        </row>
        <row r="105">
          <cell r="A105">
            <v>230682113</v>
          </cell>
          <cell r="B105" t="str">
            <v>A</v>
          </cell>
          <cell r="C105">
            <v>1</v>
          </cell>
          <cell r="D105">
            <v>395075</v>
          </cell>
          <cell r="E105">
            <v>101386</v>
          </cell>
          <cell r="F105">
            <v>0</v>
          </cell>
          <cell r="G105">
            <v>0</v>
          </cell>
          <cell r="H105">
            <v>0</v>
          </cell>
          <cell r="I105">
            <v>22553</v>
          </cell>
          <cell r="J105">
            <v>519014</v>
          </cell>
        </row>
        <row r="106">
          <cell r="A106">
            <v>230701883</v>
          </cell>
          <cell r="B106" t="str">
            <v>A</v>
          </cell>
          <cell r="C106">
            <v>1</v>
          </cell>
          <cell r="D106">
            <v>0</v>
          </cell>
          <cell r="E106">
            <v>0</v>
          </cell>
          <cell r="F106">
            <v>0</v>
          </cell>
          <cell r="G106">
            <v>0</v>
          </cell>
          <cell r="H106">
            <v>0</v>
          </cell>
          <cell r="I106">
            <v>0</v>
          </cell>
          <cell r="J106">
            <v>0</v>
          </cell>
        </row>
        <row r="107">
          <cell r="A107">
            <v>230964908</v>
          </cell>
          <cell r="B107" t="str">
            <v>A</v>
          </cell>
          <cell r="C107">
            <v>1</v>
          </cell>
          <cell r="D107">
            <v>0</v>
          </cell>
          <cell r="E107">
            <v>0</v>
          </cell>
          <cell r="F107">
            <v>0</v>
          </cell>
          <cell r="G107">
            <v>0</v>
          </cell>
          <cell r="H107">
            <v>0</v>
          </cell>
          <cell r="I107">
            <v>0</v>
          </cell>
          <cell r="J107">
            <v>0</v>
          </cell>
        </row>
        <row r="108">
          <cell r="A108">
            <v>231044592</v>
          </cell>
          <cell r="B108" t="str">
            <v>A</v>
          </cell>
          <cell r="C108">
            <v>1</v>
          </cell>
          <cell r="D108">
            <v>0</v>
          </cell>
          <cell r="E108">
            <v>0</v>
          </cell>
          <cell r="F108">
            <v>0</v>
          </cell>
          <cell r="G108">
            <v>0</v>
          </cell>
          <cell r="H108">
            <v>0</v>
          </cell>
          <cell r="I108">
            <v>0</v>
          </cell>
          <cell r="J108">
            <v>0</v>
          </cell>
        </row>
        <row r="109">
          <cell r="A109">
            <v>231067169</v>
          </cell>
          <cell r="B109" t="str">
            <v>A</v>
          </cell>
          <cell r="C109">
            <v>1</v>
          </cell>
          <cell r="D109">
            <v>0</v>
          </cell>
          <cell r="E109">
            <v>0</v>
          </cell>
          <cell r="F109">
            <v>0</v>
          </cell>
          <cell r="G109">
            <v>0</v>
          </cell>
          <cell r="H109">
            <v>0</v>
          </cell>
          <cell r="I109">
            <v>0</v>
          </cell>
          <cell r="J109">
            <v>0</v>
          </cell>
        </row>
        <row r="110">
          <cell r="A110">
            <v>231067389</v>
          </cell>
          <cell r="B110" t="str">
            <v>A</v>
          </cell>
          <cell r="C110">
            <v>1</v>
          </cell>
          <cell r="D110">
            <v>661203</v>
          </cell>
          <cell r="E110">
            <v>11218</v>
          </cell>
          <cell r="F110">
            <v>0</v>
          </cell>
          <cell r="G110">
            <v>0</v>
          </cell>
          <cell r="H110">
            <v>0</v>
          </cell>
          <cell r="I110">
            <v>33737</v>
          </cell>
          <cell r="J110">
            <v>706158</v>
          </cell>
        </row>
        <row r="111">
          <cell r="A111">
            <v>231135905</v>
          </cell>
          <cell r="B111" t="str">
            <v>A</v>
          </cell>
          <cell r="C111">
            <v>1</v>
          </cell>
          <cell r="D111">
            <v>2890</v>
          </cell>
          <cell r="E111">
            <v>0</v>
          </cell>
          <cell r="F111">
            <v>0</v>
          </cell>
          <cell r="G111">
            <v>0</v>
          </cell>
          <cell r="H111">
            <v>0</v>
          </cell>
          <cell r="I111">
            <v>146</v>
          </cell>
          <cell r="J111">
            <v>3036</v>
          </cell>
        </row>
        <row r="112">
          <cell r="A112">
            <v>231198045</v>
          </cell>
          <cell r="B112" t="str">
            <v>A</v>
          </cell>
          <cell r="C112">
            <v>1</v>
          </cell>
          <cell r="D112">
            <v>0</v>
          </cell>
          <cell r="E112">
            <v>0</v>
          </cell>
          <cell r="F112">
            <v>0</v>
          </cell>
          <cell r="G112">
            <v>0</v>
          </cell>
          <cell r="H112">
            <v>0</v>
          </cell>
          <cell r="I112">
            <v>0</v>
          </cell>
          <cell r="J112">
            <v>0</v>
          </cell>
        </row>
        <row r="113">
          <cell r="A113">
            <v>231230617</v>
          </cell>
          <cell r="B113" t="str">
            <v>A</v>
          </cell>
          <cell r="C113">
            <v>1</v>
          </cell>
          <cell r="D113">
            <v>0</v>
          </cell>
          <cell r="E113">
            <v>0</v>
          </cell>
          <cell r="F113">
            <v>0</v>
          </cell>
          <cell r="G113">
            <v>0</v>
          </cell>
          <cell r="H113">
            <v>0</v>
          </cell>
          <cell r="I113">
            <v>0</v>
          </cell>
          <cell r="J113">
            <v>0</v>
          </cell>
        </row>
        <row r="114">
          <cell r="A114">
            <v>231237522</v>
          </cell>
          <cell r="B114" t="str">
            <v>A</v>
          </cell>
          <cell r="C114">
            <v>1</v>
          </cell>
          <cell r="D114">
            <v>140325</v>
          </cell>
          <cell r="E114">
            <v>0</v>
          </cell>
          <cell r="F114">
            <v>0</v>
          </cell>
          <cell r="G114">
            <v>0</v>
          </cell>
          <cell r="H114">
            <v>0</v>
          </cell>
          <cell r="I114">
            <v>7100</v>
          </cell>
          <cell r="J114">
            <v>147425</v>
          </cell>
        </row>
        <row r="115">
          <cell r="A115">
            <v>231252009</v>
          </cell>
          <cell r="B115" t="str">
            <v>A</v>
          </cell>
          <cell r="C115">
            <v>1</v>
          </cell>
          <cell r="D115">
            <v>0</v>
          </cell>
          <cell r="E115">
            <v>0</v>
          </cell>
          <cell r="F115">
            <v>0</v>
          </cell>
          <cell r="G115">
            <v>0</v>
          </cell>
          <cell r="H115">
            <v>0</v>
          </cell>
          <cell r="I115">
            <v>0</v>
          </cell>
          <cell r="J115">
            <v>0</v>
          </cell>
        </row>
        <row r="116">
          <cell r="A116">
            <v>231254514</v>
          </cell>
          <cell r="B116" t="str">
            <v>A</v>
          </cell>
          <cell r="C116">
            <v>1</v>
          </cell>
          <cell r="D116">
            <v>0</v>
          </cell>
          <cell r="E116">
            <v>64920</v>
          </cell>
          <cell r="F116">
            <v>0</v>
          </cell>
          <cell r="G116">
            <v>0</v>
          </cell>
          <cell r="H116">
            <v>0</v>
          </cell>
          <cell r="I116">
            <v>1642</v>
          </cell>
          <cell r="J116">
            <v>66562</v>
          </cell>
        </row>
        <row r="117">
          <cell r="A117">
            <v>231521823</v>
          </cell>
          <cell r="B117" t="str">
            <v>A</v>
          </cell>
          <cell r="C117">
            <v>1</v>
          </cell>
          <cell r="D117">
            <v>0</v>
          </cell>
          <cell r="E117">
            <v>0</v>
          </cell>
          <cell r="F117">
            <v>0</v>
          </cell>
          <cell r="G117">
            <v>0</v>
          </cell>
          <cell r="H117">
            <v>0</v>
          </cell>
          <cell r="I117">
            <v>0</v>
          </cell>
          <cell r="J117">
            <v>0</v>
          </cell>
        </row>
        <row r="118">
          <cell r="A118">
            <v>231566898</v>
          </cell>
          <cell r="B118" t="str">
            <v>A</v>
          </cell>
          <cell r="C118">
            <v>1</v>
          </cell>
          <cell r="D118">
            <v>100042</v>
          </cell>
          <cell r="E118">
            <v>0</v>
          </cell>
          <cell r="F118">
            <v>0</v>
          </cell>
          <cell r="G118">
            <v>0</v>
          </cell>
          <cell r="H118">
            <v>0</v>
          </cell>
          <cell r="I118">
            <v>5062</v>
          </cell>
          <cell r="J118">
            <v>105104</v>
          </cell>
        </row>
        <row r="119">
          <cell r="A119">
            <v>231627236</v>
          </cell>
          <cell r="B119" t="str">
            <v>A</v>
          </cell>
          <cell r="C119">
            <v>1</v>
          </cell>
          <cell r="D119">
            <v>0</v>
          </cell>
          <cell r="E119">
            <v>0</v>
          </cell>
          <cell r="F119">
            <v>0</v>
          </cell>
          <cell r="G119">
            <v>0</v>
          </cell>
          <cell r="H119">
            <v>0</v>
          </cell>
          <cell r="I119">
            <v>0</v>
          </cell>
          <cell r="J119">
            <v>0</v>
          </cell>
        </row>
        <row r="120">
          <cell r="A120">
            <v>231907994</v>
          </cell>
          <cell r="B120" t="str">
            <v>A</v>
          </cell>
          <cell r="C120">
            <v>1</v>
          </cell>
          <cell r="D120">
            <v>0</v>
          </cell>
          <cell r="E120">
            <v>0</v>
          </cell>
          <cell r="F120">
            <v>0</v>
          </cell>
          <cell r="G120">
            <v>0</v>
          </cell>
          <cell r="H120">
            <v>0</v>
          </cell>
          <cell r="I120">
            <v>0</v>
          </cell>
          <cell r="J120">
            <v>0</v>
          </cell>
        </row>
        <row r="121">
          <cell r="A121">
            <v>231942727</v>
          </cell>
          <cell r="B121" t="str">
            <v>A</v>
          </cell>
          <cell r="C121">
            <v>1</v>
          </cell>
          <cell r="D121">
            <v>270785</v>
          </cell>
          <cell r="E121">
            <v>40496</v>
          </cell>
          <cell r="F121">
            <v>0</v>
          </cell>
          <cell r="G121">
            <v>0</v>
          </cell>
          <cell r="H121">
            <v>0</v>
          </cell>
          <cell r="I121">
            <v>14725</v>
          </cell>
          <cell r="J121">
            <v>326006</v>
          </cell>
        </row>
        <row r="122">
          <cell r="A122">
            <v>231961979</v>
          </cell>
          <cell r="B122" t="str">
            <v>A</v>
          </cell>
          <cell r="C122">
            <v>1</v>
          </cell>
          <cell r="D122">
            <v>99572</v>
          </cell>
          <cell r="E122">
            <v>33885</v>
          </cell>
          <cell r="F122">
            <v>0</v>
          </cell>
          <cell r="G122">
            <v>0</v>
          </cell>
          <cell r="H122">
            <v>0</v>
          </cell>
          <cell r="I122">
            <v>5895</v>
          </cell>
          <cell r="J122">
            <v>139352</v>
          </cell>
        </row>
        <row r="123">
          <cell r="A123">
            <v>231968716</v>
          </cell>
          <cell r="B123" t="str">
            <v>A</v>
          </cell>
          <cell r="C123">
            <v>1</v>
          </cell>
          <cell r="D123">
            <v>0</v>
          </cell>
          <cell r="E123">
            <v>0</v>
          </cell>
          <cell r="F123">
            <v>0</v>
          </cell>
          <cell r="G123">
            <v>0</v>
          </cell>
          <cell r="H123">
            <v>0</v>
          </cell>
          <cell r="I123">
            <v>0</v>
          </cell>
          <cell r="J123">
            <v>0</v>
          </cell>
        </row>
        <row r="124">
          <cell r="A124">
            <v>232110036</v>
          </cell>
          <cell r="B124" t="str">
            <v>A</v>
          </cell>
          <cell r="C124">
            <v>1</v>
          </cell>
          <cell r="D124">
            <v>0</v>
          </cell>
          <cell r="E124">
            <v>0</v>
          </cell>
          <cell r="F124">
            <v>0</v>
          </cell>
          <cell r="G124">
            <v>0</v>
          </cell>
          <cell r="H124">
            <v>0</v>
          </cell>
          <cell r="I124">
            <v>0</v>
          </cell>
          <cell r="J124">
            <v>0</v>
          </cell>
        </row>
        <row r="125">
          <cell r="A125">
            <v>232154918</v>
          </cell>
          <cell r="B125" t="str">
            <v>A</v>
          </cell>
          <cell r="C125">
            <v>1</v>
          </cell>
          <cell r="D125">
            <v>0</v>
          </cell>
          <cell r="E125">
            <v>0</v>
          </cell>
          <cell r="F125">
            <v>0</v>
          </cell>
          <cell r="G125">
            <v>0</v>
          </cell>
          <cell r="H125">
            <v>0</v>
          </cell>
          <cell r="I125">
            <v>0</v>
          </cell>
          <cell r="J125">
            <v>0</v>
          </cell>
        </row>
        <row r="126">
          <cell r="A126">
            <v>233627101</v>
          </cell>
          <cell r="B126" t="str">
            <v>A</v>
          </cell>
          <cell r="C126">
            <v>1</v>
          </cell>
          <cell r="D126">
            <v>0</v>
          </cell>
          <cell r="E126">
            <v>0</v>
          </cell>
          <cell r="F126">
            <v>0</v>
          </cell>
          <cell r="G126">
            <v>0</v>
          </cell>
          <cell r="H126">
            <v>0</v>
          </cell>
          <cell r="I126">
            <v>0</v>
          </cell>
          <cell r="J126">
            <v>0</v>
          </cell>
        </row>
        <row r="127">
          <cell r="A127">
            <v>233901485</v>
          </cell>
          <cell r="B127" t="str">
            <v>A</v>
          </cell>
          <cell r="C127">
            <v>1</v>
          </cell>
          <cell r="D127">
            <v>0</v>
          </cell>
          <cell r="E127">
            <v>0</v>
          </cell>
          <cell r="F127">
            <v>0</v>
          </cell>
          <cell r="G127">
            <v>0</v>
          </cell>
          <cell r="H127">
            <v>0</v>
          </cell>
          <cell r="I127">
            <v>0</v>
          </cell>
          <cell r="J127">
            <v>0</v>
          </cell>
        </row>
        <row r="128">
          <cell r="A128">
            <v>233903715</v>
          </cell>
          <cell r="B128" t="str">
            <v>A</v>
          </cell>
          <cell r="C128">
            <v>1</v>
          </cell>
          <cell r="D128">
            <v>0</v>
          </cell>
          <cell r="E128">
            <v>0</v>
          </cell>
          <cell r="F128">
            <v>0</v>
          </cell>
          <cell r="G128">
            <v>0</v>
          </cell>
          <cell r="H128">
            <v>0</v>
          </cell>
          <cell r="I128">
            <v>0</v>
          </cell>
          <cell r="J128">
            <v>0</v>
          </cell>
        </row>
        <row r="129">
          <cell r="A129">
            <v>235279094</v>
          </cell>
          <cell r="B129" t="str">
            <v>A</v>
          </cell>
          <cell r="C129">
            <v>1</v>
          </cell>
          <cell r="D129">
            <v>0</v>
          </cell>
          <cell r="E129">
            <v>0</v>
          </cell>
          <cell r="F129">
            <v>0</v>
          </cell>
          <cell r="G129">
            <v>0</v>
          </cell>
          <cell r="H129">
            <v>0</v>
          </cell>
          <cell r="I129">
            <v>0</v>
          </cell>
          <cell r="J129">
            <v>0</v>
          </cell>
        </row>
        <row r="130">
          <cell r="A130">
            <v>235825892</v>
          </cell>
          <cell r="B130" t="str">
            <v>A</v>
          </cell>
          <cell r="C130">
            <v>1</v>
          </cell>
          <cell r="D130">
            <v>7242</v>
          </cell>
          <cell r="E130">
            <v>11890</v>
          </cell>
          <cell r="F130">
            <v>19799</v>
          </cell>
          <cell r="G130">
            <v>0</v>
          </cell>
          <cell r="H130">
            <v>0</v>
          </cell>
          <cell r="I130">
            <v>667</v>
          </cell>
          <cell r="J130">
            <v>0</v>
          </cell>
        </row>
        <row r="131">
          <cell r="A131">
            <v>236137303</v>
          </cell>
          <cell r="B131" t="str">
            <v>A</v>
          </cell>
          <cell r="C131">
            <v>1</v>
          </cell>
          <cell r="D131">
            <v>0</v>
          </cell>
          <cell r="E131">
            <v>0</v>
          </cell>
          <cell r="F131">
            <v>0</v>
          </cell>
          <cell r="G131">
            <v>0</v>
          </cell>
          <cell r="H131">
            <v>0</v>
          </cell>
          <cell r="I131">
            <v>0</v>
          </cell>
          <cell r="J131">
            <v>0</v>
          </cell>
        </row>
        <row r="132">
          <cell r="A132">
            <v>236945338</v>
          </cell>
          <cell r="B132" t="str">
            <v>A</v>
          </cell>
          <cell r="C132">
            <v>1</v>
          </cell>
          <cell r="D132">
            <v>542117</v>
          </cell>
          <cell r="E132">
            <v>31500</v>
          </cell>
          <cell r="F132">
            <v>0</v>
          </cell>
          <cell r="G132">
            <v>0</v>
          </cell>
          <cell r="H132">
            <v>0</v>
          </cell>
          <cell r="I132">
            <v>28225</v>
          </cell>
          <cell r="J132">
            <v>601842</v>
          </cell>
        </row>
        <row r="133">
          <cell r="A133">
            <v>238886539</v>
          </cell>
          <cell r="B133" t="str">
            <v>A</v>
          </cell>
          <cell r="C133">
            <v>1</v>
          </cell>
          <cell r="D133">
            <v>311345</v>
          </cell>
          <cell r="E133">
            <v>30866</v>
          </cell>
          <cell r="F133">
            <v>0</v>
          </cell>
          <cell r="G133">
            <v>0</v>
          </cell>
          <cell r="H133">
            <v>0</v>
          </cell>
          <cell r="I133">
            <v>16533</v>
          </cell>
          <cell r="J133">
            <v>358744</v>
          </cell>
        </row>
        <row r="134">
          <cell r="A134">
            <v>251110543</v>
          </cell>
          <cell r="B134" t="str">
            <v>A</v>
          </cell>
          <cell r="C134">
            <v>1</v>
          </cell>
          <cell r="D134">
            <v>0</v>
          </cell>
          <cell r="E134">
            <v>0</v>
          </cell>
          <cell r="F134">
            <v>0</v>
          </cell>
          <cell r="G134">
            <v>0</v>
          </cell>
          <cell r="H134">
            <v>0</v>
          </cell>
          <cell r="I134">
            <v>0</v>
          </cell>
          <cell r="J134">
            <v>0</v>
          </cell>
        </row>
        <row r="135">
          <cell r="A135">
            <v>253392684</v>
          </cell>
          <cell r="B135" t="str">
            <v>A</v>
          </cell>
          <cell r="C135">
            <v>1</v>
          </cell>
          <cell r="D135">
            <v>0</v>
          </cell>
          <cell r="E135">
            <v>0</v>
          </cell>
          <cell r="F135">
            <v>0</v>
          </cell>
          <cell r="G135">
            <v>0</v>
          </cell>
          <cell r="H135">
            <v>0</v>
          </cell>
          <cell r="I135">
            <v>0</v>
          </cell>
          <cell r="J135">
            <v>0</v>
          </cell>
        </row>
        <row r="136">
          <cell r="A136">
            <v>309965093</v>
          </cell>
          <cell r="B136" t="str">
            <v>A</v>
          </cell>
          <cell r="C136">
            <v>1</v>
          </cell>
          <cell r="D136">
            <v>7002</v>
          </cell>
          <cell r="E136">
            <v>3070</v>
          </cell>
          <cell r="F136">
            <v>0</v>
          </cell>
          <cell r="G136">
            <v>0</v>
          </cell>
          <cell r="H136">
            <v>0</v>
          </cell>
          <cell r="I136">
            <v>432</v>
          </cell>
          <cell r="J136">
            <v>10504</v>
          </cell>
        </row>
        <row r="137">
          <cell r="A137">
            <v>353589496</v>
          </cell>
          <cell r="B137" t="str">
            <v>A</v>
          </cell>
          <cell r="C137">
            <v>1</v>
          </cell>
          <cell r="D137">
            <v>0</v>
          </cell>
          <cell r="E137">
            <v>0</v>
          </cell>
          <cell r="F137">
            <v>0</v>
          </cell>
          <cell r="G137">
            <v>0</v>
          </cell>
          <cell r="H137">
            <v>0</v>
          </cell>
          <cell r="I137">
            <v>0</v>
          </cell>
          <cell r="J137">
            <v>0</v>
          </cell>
        </row>
        <row r="138">
          <cell r="A138">
            <v>377529640</v>
          </cell>
          <cell r="B138" t="str">
            <v>A</v>
          </cell>
          <cell r="C138">
            <v>1</v>
          </cell>
          <cell r="D138">
            <v>0</v>
          </cell>
          <cell r="E138">
            <v>0</v>
          </cell>
          <cell r="F138">
            <v>0</v>
          </cell>
          <cell r="G138">
            <v>0</v>
          </cell>
          <cell r="H138">
            <v>0</v>
          </cell>
          <cell r="I138">
            <v>0</v>
          </cell>
          <cell r="J138">
            <v>0</v>
          </cell>
        </row>
        <row r="139">
          <cell r="A139">
            <v>384868475</v>
          </cell>
          <cell r="B139" t="str">
            <v>A</v>
          </cell>
          <cell r="C139">
            <v>1</v>
          </cell>
          <cell r="D139">
            <v>0</v>
          </cell>
          <cell r="E139">
            <v>0</v>
          </cell>
          <cell r="F139">
            <v>0</v>
          </cell>
          <cell r="G139">
            <v>0</v>
          </cell>
          <cell r="H139">
            <v>0</v>
          </cell>
          <cell r="I139">
            <v>0</v>
          </cell>
          <cell r="J139">
            <v>0</v>
          </cell>
        </row>
        <row r="140">
          <cell r="A140">
            <v>386761159</v>
          </cell>
          <cell r="B140" t="str">
            <v>A</v>
          </cell>
          <cell r="C140">
            <v>1</v>
          </cell>
          <cell r="D140">
            <v>0</v>
          </cell>
          <cell r="E140">
            <v>0</v>
          </cell>
          <cell r="F140">
            <v>0</v>
          </cell>
          <cell r="G140">
            <v>0</v>
          </cell>
          <cell r="H140">
            <v>0</v>
          </cell>
          <cell r="I140">
            <v>0</v>
          </cell>
          <cell r="J140">
            <v>0</v>
          </cell>
        </row>
        <row r="141">
          <cell r="A141">
            <v>447429527</v>
          </cell>
          <cell r="B141" t="str">
            <v>A</v>
          </cell>
          <cell r="C141">
            <v>1</v>
          </cell>
          <cell r="D141">
            <v>0</v>
          </cell>
          <cell r="E141">
            <v>0</v>
          </cell>
          <cell r="F141">
            <v>0</v>
          </cell>
          <cell r="G141">
            <v>0</v>
          </cell>
          <cell r="H141">
            <v>0</v>
          </cell>
          <cell r="I141">
            <v>0</v>
          </cell>
          <cell r="J141">
            <v>0</v>
          </cell>
        </row>
        <row r="142">
          <cell r="A142">
            <v>515540517</v>
          </cell>
          <cell r="B142" t="str">
            <v>A</v>
          </cell>
          <cell r="C142">
            <v>1</v>
          </cell>
          <cell r="D142">
            <v>0</v>
          </cell>
          <cell r="E142">
            <v>0</v>
          </cell>
          <cell r="F142">
            <v>0</v>
          </cell>
          <cell r="G142">
            <v>0</v>
          </cell>
          <cell r="H142">
            <v>0</v>
          </cell>
          <cell r="I142">
            <v>0</v>
          </cell>
          <cell r="J142">
            <v>0</v>
          </cell>
        </row>
        <row r="143">
          <cell r="A143">
            <v>553350090</v>
          </cell>
          <cell r="B143" t="str">
            <v>A</v>
          </cell>
          <cell r="C143">
            <v>1</v>
          </cell>
          <cell r="D143">
            <v>1227008</v>
          </cell>
          <cell r="E143">
            <v>65500</v>
          </cell>
          <cell r="F143">
            <v>0</v>
          </cell>
          <cell r="G143">
            <v>0</v>
          </cell>
          <cell r="H143">
            <v>0</v>
          </cell>
          <cell r="I143">
            <v>63737</v>
          </cell>
          <cell r="J143">
            <v>1356245</v>
          </cell>
        </row>
        <row r="144">
          <cell r="A144">
            <v>571865747</v>
          </cell>
          <cell r="B144" t="str">
            <v>A</v>
          </cell>
          <cell r="C144">
            <v>1</v>
          </cell>
          <cell r="D144">
            <v>3749139</v>
          </cell>
          <cell r="E144">
            <v>0</v>
          </cell>
          <cell r="F144">
            <v>0</v>
          </cell>
          <cell r="G144">
            <v>0</v>
          </cell>
          <cell r="H144">
            <v>0</v>
          </cell>
          <cell r="I144">
            <v>189686</v>
          </cell>
          <cell r="J144">
            <v>3938825</v>
          </cell>
        </row>
        <row r="145">
          <cell r="A145">
            <v>585269639</v>
          </cell>
          <cell r="B145" t="str">
            <v>A</v>
          </cell>
          <cell r="C145">
            <v>1</v>
          </cell>
          <cell r="D145">
            <v>2187755</v>
          </cell>
          <cell r="E145">
            <v>0</v>
          </cell>
          <cell r="F145">
            <v>0</v>
          </cell>
          <cell r="G145">
            <v>0</v>
          </cell>
          <cell r="H145">
            <v>2187755</v>
          </cell>
          <cell r="I145">
            <v>0</v>
          </cell>
          <cell r="J145">
            <v>0</v>
          </cell>
        </row>
        <row r="146">
          <cell r="A146">
            <v>593122533</v>
          </cell>
          <cell r="B146" t="str">
            <v>A</v>
          </cell>
          <cell r="C146">
            <v>1</v>
          </cell>
          <cell r="D146">
            <v>0</v>
          </cell>
          <cell r="E146">
            <v>0</v>
          </cell>
          <cell r="F146">
            <v>0</v>
          </cell>
          <cell r="G146">
            <v>0</v>
          </cell>
          <cell r="H146">
            <v>0</v>
          </cell>
          <cell r="I146">
            <v>0</v>
          </cell>
          <cell r="J146">
            <v>0</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CommRatePg"/>
      <sheetName val="SmgrpRatePg"/>
      <sheetName val="AllCarriers"/>
      <sheetName val="DEN$50$1000"/>
      <sheetName val="Basic Life"/>
      <sheetName val="STD"/>
      <sheetName val="LTD "/>
      <sheetName val="Order"/>
    </sheetNames>
    <sheetDataSet>
      <sheetData sheetId="0">
        <row r="9">
          <cell r="A9" t="str">
            <v xml:space="preserve">VIRGINIA MUSEUM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rience"/>
      <sheetName val="Macros"/>
    </sheetNames>
    <sheetDataSet>
      <sheetData sheetId="0" refreshError="1"/>
      <sheetData sheetId="1">
        <row r="10">
          <cell r="C10">
            <v>0</v>
          </cell>
          <cell r="D10" t="str">
            <v>ASO</v>
          </cell>
        </row>
        <row r="11">
          <cell r="C11">
            <v>1</v>
          </cell>
          <cell r="D11" t="str">
            <v>CMP</v>
          </cell>
        </row>
        <row r="12">
          <cell r="C12">
            <v>1.5</v>
          </cell>
          <cell r="D12" t="str">
            <v>Traditional</v>
          </cell>
        </row>
        <row r="13">
          <cell r="C13">
            <v>2</v>
          </cell>
          <cell r="D13" t="str">
            <v>Guarantee Cost</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sheetName val="INPUT"/>
      <sheetName val="Experience"/>
      <sheetName val="LCR Approval Form"/>
      <sheetName val="SAE Form"/>
      <sheetName val="ASO Financial Exhibit"/>
      <sheetName val="TABLES"/>
      <sheetName val="ASO FACT SHEET 10-26-2005"/>
    </sheetNames>
    <sheetDataSet>
      <sheetData sheetId="0" refreshError="1"/>
      <sheetData sheetId="1"/>
      <sheetData sheetId="2">
        <row r="1">
          <cell r="A1" t="str">
            <v>CASE NAME:</v>
          </cell>
        </row>
      </sheetData>
      <sheetData sheetId="3" refreshError="1"/>
      <sheetData sheetId="4" refreshError="1"/>
      <sheetData sheetId="5" refreshError="1"/>
      <sheetData sheetId="6"/>
      <sheetData sheetId="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itchBoard"/>
      <sheetName val="Main"/>
      <sheetName val="General"/>
      <sheetName val="Option1"/>
      <sheetName val="Option2"/>
      <sheetName val="Option3"/>
      <sheetName val="SalesExhibit"/>
      <sheetName val="Option4"/>
      <sheetName val="Option5"/>
      <sheetName val="Option6"/>
      <sheetName val="Option7"/>
      <sheetName val="Option8"/>
      <sheetName val="CalcsPCPM"/>
      <sheetName val="Claims Projection"/>
      <sheetName val="GARUA"/>
      <sheetName val="BCBSGA_Renewal"/>
      <sheetName val="PCPMComparison"/>
      <sheetName val="NBUSummary"/>
      <sheetName val="NBURevSummary"/>
      <sheetName val="RUA Under 250"/>
      <sheetName val="Rate Review"/>
      <sheetName val="Rate Sheet"/>
      <sheetName val="RUA"/>
      <sheetName val="IBNR Cap Rates"/>
      <sheetName val="NBUCharges"/>
      <sheetName val="Charges"/>
      <sheetName val="Savings Under 250"/>
      <sheetName val="Savings Over 250"/>
      <sheetName val="Glossary"/>
      <sheetName val="Cover"/>
      <sheetName val="NBUCover"/>
      <sheetName val="ReleaseInformation"/>
      <sheetName val="Hidfac"/>
      <sheetName val="ImportBackup"/>
      <sheetName val="Import"/>
      <sheetName val="Export"/>
      <sheetName val="GAMHP"/>
      <sheetName val="GaCaveats"/>
      <sheetName val="HCR_INSERT_05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Experience Analysis"/>
      <sheetName val="Rates"/>
      <sheetName val="Rates - Internal"/>
      <sheetName val="Shock Claims"/>
      <sheetName val="Mo Claims &amp; Premium"/>
      <sheetName val="OPY Projection"/>
      <sheetName val="Manuals"/>
      <sheetName val="Trend"/>
      <sheetName val="Expenses"/>
      <sheetName val="EPB"/>
      <sheetName val="Lag"/>
      <sheetName val="Variables"/>
      <sheetName val="Dialog1"/>
      <sheetName val="Experience_Analysis"/>
      <sheetName val="Rates_-_Internal"/>
      <sheetName val="Shock_Claims"/>
      <sheetName val="Mo_Claims_&amp;_Premium"/>
      <sheetName val="OPY_Projection"/>
      <sheetName val="SSL"/>
      <sheetName val="FIEs 2018 by div"/>
      <sheetName val="Medical Input"/>
      <sheetName val="Medical Input (2)"/>
      <sheetName val="Disclaimer"/>
      <sheetName val="TOC"/>
      <sheetName val="Div_Exec Summ"/>
      <sheetName val="Executive Summary"/>
      <sheetName val="Div_Med Exp"/>
      <sheetName val="Calc Tables"/>
      <sheetName val="FIE Prem &amp; COBRA"/>
      <sheetName val="Reference"/>
      <sheetName val="Dashboard"/>
      <sheetName val="Rate Wkst "/>
      <sheetName val="TOTAL Cost Sum"/>
      <sheetName val="DH Cost Sum"/>
      <sheetName val="Brace 2020"/>
      <sheetName val="Phys Cost Sum"/>
      <sheetName val="Phys contrib"/>
      <sheetName val="Prior Cost Summ"/>
      <sheetName val="Hist Cost Summ"/>
      <sheetName val="Curr Claims"/>
      <sheetName val="Prior Claims"/>
      <sheetName val="Curr LG Claims"/>
      <sheetName val="Prior LG Claims"/>
      <sheetName val="Calc by plan"/>
      <sheetName val="Claims by Plan"/>
      <sheetName val="Div_Projection"/>
      <sheetName val="PineRun Cost Sum"/>
      <sheetName val="PineRun contrib"/>
      <sheetName val="SF Proj (1year)"/>
      <sheetName val="SF Proj (1year) (2)"/>
      <sheetName val="SF Costs"/>
      <sheetName val="SF Proj (2year)"/>
      <sheetName val="Div_Den Exp"/>
      <sheetName val="SF Dental Input"/>
      <sheetName val="2016 Cost Summary"/>
      <sheetName val="2015 Cost Summary"/>
      <sheetName val="SF Dental Proj (1year)"/>
      <sheetName val="FI - Den Curr Exp"/>
      <sheetName val="FI - Den Prior Exp"/>
      <sheetName val="FI - Den 2 Yrs Prior Exp"/>
      <sheetName val="FI - Den Hist Cost"/>
      <sheetName val="Div_Curr Ben (ALL)"/>
      <sheetName val="Div_Med Plan"/>
      <sheetName val="Div_Den Plan"/>
      <sheetName val="Div_Vis Plan"/>
      <sheetName val="Div_Life-DI"/>
      <sheetName val="Div_Timeline"/>
      <sheetName val="Renewal Timeline"/>
      <sheetName val="Div_Compliance"/>
      <sheetName val="Div_Vers-3D"/>
      <sheetName val="Div_BRC"/>
      <sheetName val="EPP seasonality"/>
      <sheetName val="Data Chunk"/>
      <sheetName val="ePSM Medical Graph Page"/>
      <sheetName val="Data Availability Summary"/>
      <sheetName val="ePSM Header Data Pag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efreshError="1"/>
      <sheetData sheetId="73" refreshError="1"/>
      <sheetData sheetId="74" refreshError="1"/>
      <sheetData sheetId="75" refreshError="1"/>
      <sheetData sheetId="7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hanges"/>
      <sheetName val="Basic Info INPUT"/>
      <sheetName val="Admin Fee INPUT"/>
      <sheetName val="Experience Input (Current)"/>
      <sheetName val="Experience Input (Prior)"/>
      <sheetName val="Aggregate Analysis"/>
      <sheetName val="Flex Exhibit"/>
      <sheetName val="Ghost Rates"/>
      <sheetName val="Renewal Output"/>
      <sheetName val="UW Approval Form"/>
      <sheetName val="Assumptions"/>
      <sheetName val="Performance Guarantees"/>
      <sheetName val="Terminal Exhibit"/>
      <sheetName val="COBRA Exhibit"/>
      <sheetName val="FSA Exhibit"/>
      <sheetName val="ASL Pricing"/>
      <sheetName val="Case Specific Info"/>
      <sheetName val="Tracking Data"/>
      <sheetName val="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0">
          <cell r="Y10">
            <v>1</v>
          </cell>
        </row>
        <row r="36">
          <cell r="AA36">
            <v>1</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Entry"/>
      <sheetName val="MRS"/>
      <sheetName val="RJW"/>
      <sheetName val="Approval"/>
      <sheetName val="Ren Info"/>
      <sheetName val="Total"/>
      <sheetName val="By Site"/>
      <sheetName val="Exhibit"/>
      <sheetName val="MPE"/>
      <sheetName val="HSA MPE"/>
      <sheetName val="Tracking"/>
      <sheetName val="Table"/>
      <sheetName val="MPE Table"/>
      <sheetName val="Plan Change"/>
      <sheetName val="A"/>
      <sheetName val="A (2)"/>
      <sheetName val="3-4 tier rates"/>
    </sheetNames>
    <sheetDataSet>
      <sheetData sheetId="0"/>
      <sheetData sheetId="1">
        <row r="8">
          <cell r="B8" t="str">
            <v>The export tool removes any</v>
          </cell>
        </row>
        <row r="9">
          <cell r="B9" t="str">
            <v>industry factor load that may</v>
          </cell>
        </row>
        <row r="10">
          <cell r="B10" t="str">
            <v>have been applied by MRS.</v>
          </cell>
        </row>
        <row r="17">
          <cell r="B17" t="str">
            <v>State</v>
          </cell>
        </row>
        <row r="18">
          <cell r="B18" t="str">
            <v>DC</v>
          </cell>
        </row>
        <row r="19">
          <cell r="B19" t="str">
            <v>DC</v>
          </cell>
        </row>
        <row r="20">
          <cell r="B20" t="str">
            <v>DC</v>
          </cell>
        </row>
        <row r="21">
          <cell r="B21" t="str">
            <v>DC</v>
          </cell>
        </row>
        <row r="22">
          <cell r="B22" t="str">
            <v>DC</v>
          </cell>
        </row>
        <row r="23">
          <cell r="B23" t="str">
            <v>DC</v>
          </cell>
        </row>
        <row r="24">
          <cell r="B24" t="str">
            <v>FL</v>
          </cell>
        </row>
        <row r="25">
          <cell r="B25" t="str">
            <v>FL</v>
          </cell>
        </row>
        <row r="26">
          <cell r="B26" t="str">
            <v>FL</v>
          </cell>
        </row>
        <row r="27">
          <cell r="B27" t="str">
            <v>FL</v>
          </cell>
        </row>
        <row r="28">
          <cell r="B28" t="str">
            <v>MD</v>
          </cell>
        </row>
        <row r="29">
          <cell r="B29" t="str">
            <v>MD</v>
          </cell>
        </row>
        <row r="30">
          <cell r="B30" t="str">
            <v>MD</v>
          </cell>
        </row>
        <row r="31">
          <cell r="B31" t="str">
            <v>MD</v>
          </cell>
        </row>
        <row r="32">
          <cell r="B32" t="str">
            <v>MD</v>
          </cell>
        </row>
        <row r="33">
          <cell r="B33" t="str">
            <v>MD</v>
          </cell>
        </row>
        <row r="34">
          <cell r="B34" t="str">
            <v>MD</v>
          </cell>
        </row>
        <row r="35">
          <cell r="B35" t="str">
            <v>MD</v>
          </cell>
        </row>
        <row r="36">
          <cell r="B36" t="str">
            <v>MD</v>
          </cell>
        </row>
        <row r="37">
          <cell r="B37" t="str">
            <v>MD</v>
          </cell>
        </row>
        <row r="38">
          <cell r="B38" t="str">
            <v>MD</v>
          </cell>
        </row>
        <row r="39">
          <cell r="B39" t="str">
            <v>MD</v>
          </cell>
        </row>
        <row r="40">
          <cell r="B40" t="str">
            <v>MD</v>
          </cell>
        </row>
        <row r="41">
          <cell r="B41" t="str">
            <v>MD</v>
          </cell>
        </row>
        <row r="42">
          <cell r="B42" t="str">
            <v>MD</v>
          </cell>
        </row>
        <row r="43">
          <cell r="B43" t="str">
            <v>MD</v>
          </cell>
        </row>
        <row r="44">
          <cell r="B44" t="str">
            <v>MD</v>
          </cell>
        </row>
        <row r="45">
          <cell r="B45" t="str">
            <v>MD</v>
          </cell>
        </row>
        <row r="46">
          <cell r="B46" t="str">
            <v>NY</v>
          </cell>
        </row>
        <row r="47">
          <cell r="B47" t="str">
            <v>NY</v>
          </cell>
        </row>
        <row r="48">
          <cell r="B48" t="str">
            <v>NY</v>
          </cell>
        </row>
        <row r="49">
          <cell r="B49" t="str">
            <v>PA</v>
          </cell>
        </row>
        <row r="50">
          <cell r="B50" t="str">
            <v>PA</v>
          </cell>
        </row>
        <row r="51">
          <cell r="B51" t="str">
            <v>SC</v>
          </cell>
        </row>
        <row r="52">
          <cell r="B52" t="str">
            <v>SC</v>
          </cell>
        </row>
        <row r="53">
          <cell r="B53" t="str">
            <v>VA</v>
          </cell>
        </row>
        <row r="54">
          <cell r="B54" t="str">
            <v>VA</v>
          </cell>
        </row>
        <row r="55">
          <cell r="B55" t="str">
            <v>VA</v>
          </cell>
        </row>
        <row r="56">
          <cell r="B56" t="str">
            <v>VA</v>
          </cell>
        </row>
        <row r="57">
          <cell r="B57" t="str">
            <v>VA</v>
          </cell>
        </row>
        <row r="58">
          <cell r="B58" t="str">
            <v>VA</v>
          </cell>
        </row>
        <row r="59">
          <cell r="B59" t="str">
            <v>VA</v>
          </cell>
        </row>
        <row r="60">
          <cell r="B60" t="str">
            <v>VA</v>
          </cell>
        </row>
        <row r="61">
          <cell r="B61" t="str">
            <v>VA</v>
          </cell>
        </row>
        <row r="62">
          <cell r="B62" t="str">
            <v>VA</v>
          </cell>
        </row>
        <row r="63">
          <cell r="B63" t="str">
            <v>VA</v>
          </cell>
        </row>
        <row r="64">
          <cell r="B64" t="str">
            <v>VA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HocLetter"/>
      <sheetName val="Anthem Cover"/>
      <sheetName val="RUA_UA"/>
      <sheetName val="Savings Over 250"/>
      <sheetName val="Charges"/>
      <sheetName val="Rate Sheet"/>
      <sheetName val="GlossarySelfInsured"/>
    </sheetNames>
    <sheetDataSet>
      <sheetData sheetId="0"/>
      <sheetData sheetId="1"/>
      <sheetData sheetId="2">
        <row r="28">
          <cell r="B28" t="str">
            <v>IV.</v>
          </cell>
          <cell r="C28" t="str">
            <v xml:space="preserve">PROJECTED REINSURANCE </v>
          </cell>
        </row>
        <row r="29">
          <cell r="C29" t="str">
            <v>1.</v>
          </cell>
          <cell r="D29" t="str">
            <v>$60,000 specific stop loss charge</v>
          </cell>
          <cell r="F29">
            <v>469598.5394236843</v>
          </cell>
          <cell r="G29">
            <v>132096.77911197144</v>
          </cell>
          <cell r="H29">
            <v>601695.51853565604</v>
          </cell>
        </row>
        <row r="30">
          <cell r="C30" t="str">
            <v>2.</v>
          </cell>
          <cell r="D30" t="str">
            <v>115% aggregate stop loss charge</v>
          </cell>
          <cell r="F30">
            <v>54184.446856578972</v>
          </cell>
          <cell r="G30">
            <v>15241.936051381319</v>
          </cell>
          <cell r="H30">
            <v>69426.382907960287</v>
          </cell>
        </row>
        <row r="31">
          <cell r="C31" t="str">
            <v>3.</v>
          </cell>
          <cell r="D31" t="str">
            <v>Total projected reinsurance</v>
          </cell>
          <cell r="F31">
            <v>523782.98628026329</v>
          </cell>
          <cell r="G31">
            <v>147338.71516335275</v>
          </cell>
          <cell r="H31">
            <v>671121.70144361607</v>
          </cell>
        </row>
        <row r="35">
          <cell r="D35" t="str">
            <v>Prescription drug administration credit</v>
          </cell>
          <cell r="F35">
            <v>0</v>
          </cell>
          <cell r="G35">
            <v>-86793.12</v>
          </cell>
          <cell r="H35">
            <v>-86793.12</v>
          </cell>
        </row>
        <row r="36">
          <cell r="H36">
            <v>-41050.800000000003</v>
          </cell>
        </row>
      </sheetData>
      <sheetData sheetId="3">
        <row r="11">
          <cell r="C11" t="str">
            <v>Subtotal</v>
          </cell>
          <cell r="E11">
            <v>5028610.7300000004</v>
          </cell>
          <cell r="G11">
            <v>4515974.43</v>
          </cell>
          <cell r="I11">
            <v>4845395.172099201</v>
          </cell>
        </row>
        <row r="12">
          <cell r="B12" t="str">
            <v>Prescription Drug Savings</v>
          </cell>
          <cell r="E12">
            <v>471898.51</v>
          </cell>
          <cell r="F12">
            <v>0.32484683946328968</v>
          </cell>
          <cell r="G12">
            <v>544817.06000000006</v>
          </cell>
          <cell r="H12">
            <v>0.34813285734514327</v>
          </cell>
          <cell r="I12">
            <v>630826.32013904001</v>
          </cell>
          <cell r="J12">
            <v>0.35534834683759542</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ITS"/>
    </sheetNames>
    <sheetDataSet>
      <sheetData sheetId="0"/>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J"/>
      <sheetName val="Manual"/>
      <sheetName val="Experience"/>
      <sheetName val="Regulation"/>
      <sheetName val="Renewal Claims"/>
      <sheetName val="Summary"/>
      <sheetName val="Macros"/>
      <sheetName val="Expenses"/>
      <sheetName val="choiceplus"/>
      <sheetName val="Cred"/>
      <sheetName val="In-Net"/>
      <sheetName val="Indem-Out"/>
      <sheetName val="Current Plan-in"/>
      <sheetName val="Current Plan-Out"/>
      <sheetName val="Current Plan Pre Disc"/>
      <sheetName val="Blend"/>
      <sheetName val="Tables1"/>
      <sheetName val="Tables 2"/>
      <sheetName val="Trend-in"/>
      <sheetName val="Trend-out"/>
      <sheetName val="Pre-Disc-In"/>
      <sheetName val="Benefit Dif"/>
      <sheetName val="Reimb Dif"/>
      <sheetName val="pexper"/>
      <sheetName val="Extract"/>
      <sheetName val="Saving Data"/>
      <sheetName val="Renewal_Claims"/>
      <sheetName val="Current_Plan-in"/>
      <sheetName val="Current_Plan-Out"/>
      <sheetName val="Current_Plan_Pre_Disc"/>
      <sheetName val="Tables_2"/>
      <sheetName val="Benefit_Dif"/>
      <sheetName val="Reimb_Dif"/>
      <sheetName val="Saving_Data"/>
    </sheetNames>
    <sheetDataSet>
      <sheetData sheetId="0"/>
      <sheetData sheetId="1" refreshError="1">
        <row r="12">
          <cell r="A12">
            <v>0.8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radj mem"/>
      <sheetName val="HK10manual "/>
      <sheetName val="24 mo 914"/>
      <sheetName val="24 mo 915"/>
      <sheetName val="24 mo combo"/>
      <sheetName val="12 MTH EXP"/>
      <sheetName val="RUA (P145)"/>
      <sheetName val="Rate Sheet (2)"/>
      <sheetName val="RUA"/>
      <sheetName val="CALCULATIONS"/>
      <sheetName val="ENR ADJ"/>
      <sheetName val="cover"/>
      <sheetName val="Rate Sheet revised"/>
      <sheetName val="internal"/>
      <sheetName val="Rate Sheet"/>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sheetData sheetId="9" refreshError="1"/>
      <sheetData sheetId="10"/>
      <sheetData sheetId="11" refreshError="1"/>
      <sheetData sheetId="12" refreshError="1"/>
      <sheetData sheetId="13" refreshError="1"/>
      <sheetData sheetId="14"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mt"/>
      <sheetName val="Data"/>
      <sheetName val="Sheet1"/>
    </sheetNames>
    <sheetDataSet>
      <sheetData sheetId="0" refreshError="1"/>
      <sheetData sheetId="1">
        <row r="1">
          <cell r="M1">
            <v>5148</v>
          </cell>
        </row>
      </sheetData>
      <sheetData sheetId="2"/>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vings Mock Up"/>
      <sheetName val="General"/>
      <sheetName val="Acct Code Search"/>
      <sheetName val="Access Import"/>
      <sheetName val="Access Export"/>
      <sheetName val="Calcs"/>
      <sheetName val="Option1"/>
      <sheetName val="Rate Review"/>
      <sheetName val="RUA_UA"/>
      <sheetName val="RUA_UA Review"/>
      <sheetName val="RUA Pros 250"/>
      <sheetName val="IBNR Cap Rates"/>
      <sheetName val="Charges"/>
      <sheetName val="Codes"/>
      <sheetName val="Cover"/>
      <sheetName val="First Year Calcs"/>
      <sheetName val="Glossary"/>
      <sheetName val="Option2"/>
      <sheetName val="Option3"/>
      <sheetName val="Option4"/>
      <sheetName val="Internal"/>
      <sheetName val="Main"/>
      <sheetName val="P&amp;L"/>
      <sheetName val="P&amp;L Review"/>
      <sheetName val="Rate Sheet"/>
      <sheetName val="Strategy"/>
      <sheetName val="CapitationWorksheet"/>
      <sheetName val="Savings Summary"/>
      <sheetName val="Savings Under 250"/>
      <sheetName val="Savings Over 250"/>
      <sheetName val="Assumptions"/>
      <sheetName val="Min Prem Rate Calcs"/>
      <sheetName val="Hidfa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Guidance"/>
      <sheetName val="Instructions"/>
      <sheetName val="Summary"/>
      <sheetName val="Multiple Blues"/>
      <sheetName val="Carelink"/>
      <sheetName val="Blue Card Fees Adjustment"/>
      <sheetName val="Census"/>
      <sheetName val="Rx"/>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B3" t="str">
            <v>HMO</v>
          </cell>
        </row>
        <row r="4">
          <cell r="B4" t="str">
            <v>NWK</v>
          </cell>
        </row>
        <row r="5">
          <cell r="B5" t="str">
            <v>PPO</v>
          </cell>
        </row>
        <row r="6">
          <cell r="B6" t="str">
            <v>OAP</v>
          </cell>
        </row>
        <row r="7">
          <cell r="B7" t="str">
            <v>OAPIN</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General"/>
      <sheetName val="Option1"/>
      <sheetName val="Option2"/>
      <sheetName val="Option3"/>
      <sheetName val="Option4"/>
      <sheetName val="Calcs"/>
      <sheetName val="First Year Calcs"/>
      <sheetName val="P&amp;L"/>
      <sheetName val="Strategy"/>
      <sheetName val="Internal"/>
      <sheetName val="Rate Review"/>
      <sheetName val="Rate Sheet"/>
      <sheetName val="RUA Pros 250"/>
      <sheetName val="RUA_UA"/>
      <sheetName val="IBNR Cap Rates"/>
      <sheetName val="Charges"/>
      <sheetName val="Savings Summary"/>
      <sheetName val="Savings Under 250"/>
      <sheetName val="Savings Over 250"/>
      <sheetName val="Glossary"/>
      <sheetName val="Cover"/>
      <sheetName val="Min Prem Rate Calcs"/>
      <sheetName val="Out of Area Savings"/>
      <sheetName val="Acct Code Search"/>
      <sheetName val="Codes"/>
      <sheetName val="Hidfac"/>
      <sheetName val="Access Import"/>
      <sheetName val="Access Export"/>
      <sheetName val="RUA_UA Review"/>
      <sheetName val="P&amp;L Review"/>
    </sheetNames>
    <sheetDataSet>
      <sheetData sheetId="0"/>
      <sheetData sheetId="1"/>
      <sheetData sheetId="2">
        <row r="5">
          <cell r="A5" t="str">
            <v>Time Period:</v>
          </cell>
          <cell r="B5" t="str">
            <v>Facility Covered</v>
          </cell>
          <cell r="C5" t="str">
            <v>Claims Net Facility 100% Disc.</v>
          </cell>
          <cell r="D5" t="str">
            <v>Claims Net  Margined Discount</v>
          </cell>
          <cell r="E5" t="str">
            <v>Capitation</v>
          </cell>
          <cell r="F5" t="str">
            <v>Provider Incentive</v>
          </cell>
          <cell r="G5" t="str">
            <v>Physician Net</v>
          </cell>
          <cell r="H5" t="str">
            <v>Drug</v>
          </cell>
        </row>
        <row r="6">
          <cell r="A6" t="str">
            <v>12/00 -11/01</v>
          </cell>
          <cell r="B6">
            <v>0</v>
          </cell>
          <cell r="C6">
            <v>0</v>
          </cell>
          <cell r="D6">
            <v>0</v>
          </cell>
          <cell r="E6">
            <v>0</v>
          </cell>
          <cell r="F6">
            <v>0</v>
          </cell>
          <cell r="G6">
            <v>0</v>
          </cell>
          <cell r="H6">
            <v>0</v>
          </cell>
          <cell r="J6">
            <v>0</v>
          </cell>
        </row>
        <row r="7">
          <cell r="A7" t="str">
            <v>12/99 -11/00</v>
          </cell>
          <cell r="B7">
            <v>0</v>
          </cell>
          <cell r="C7">
            <v>0</v>
          </cell>
          <cell r="D7">
            <v>0</v>
          </cell>
          <cell r="E7">
            <v>0</v>
          </cell>
          <cell r="F7">
            <v>0</v>
          </cell>
          <cell r="G7">
            <v>0</v>
          </cell>
          <cell r="H7">
            <v>0</v>
          </cell>
          <cell r="J7">
            <v>0</v>
          </cell>
        </row>
        <row r="8">
          <cell r="A8" t="str">
            <v>12/98 -12/99</v>
          </cell>
          <cell r="B8">
            <v>0</v>
          </cell>
          <cell r="C8">
            <v>0</v>
          </cell>
          <cell r="D8">
            <v>0</v>
          </cell>
          <cell r="E8">
            <v>0</v>
          </cell>
          <cell r="F8">
            <v>0</v>
          </cell>
          <cell r="G8">
            <v>0</v>
          </cell>
          <cell r="H8">
            <v>0</v>
          </cell>
          <cell r="J8">
            <v>0</v>
          </cell>
        </row>
        <row r="9">
          <cell r="B9" t="str">
            <v>ECD Margined Discount</v>
          </cell>
          <cell r="C9" t="str">
            <v>Drug ECD</v>
          </cell>
          <cell r="D9" t="str">
            <v>Physician Savings</v>
          </cell>
          <cell r="E9" t="str">
            <v>ITS Fees</v>
          </cell>
          <cell r="F9" t="str">
            <v>LastTwo Months Cap</v>
          </cell>
          <cell r="H9" t="str">
            <v>Premium</v>
          </cell>
        </row>
        <row r="10">
          <cell r="A10" t="str">
            <v>12/00 -11/01</v>
          </cell>
          <cell r="B10">
            <v>0</v>
          </cell>
          <cell r="C10">
            <v>0</v>
          </cell>
          <cell r="D10">
            <v>0</v>
          </cell>
          <cell r="E10">
            <v>0</v>
          </cell>
          <cell r="F10">
            <v>0</v>
          </cell>
          <cell r="H10">
            <v>0</v>
          </cell>
        </row>
        <row r="11">
          <cell r="A11" t="str">
            <v>12/99 -11/00</v>
          </cell>
          <cell r="B11">
            <v>0</v>
          </cell>
          <cell r="C11">
            <v>0</v>
          </cell>
          <cell r="D11">
            <v>0</v>
          </cell>
          <cell r="H11">
            <v>0</v>
          </cell>
        </row>
        <row r="12">
          <cell r="A12" t="str">
            <v>12/98 -12/99</v>
          </cell>
          <cell r="B12">
            <v>0</v>
          </cell>
          <cell r="C12">
            <v>0</v>
          </cell>
          <cell r="D12">
            <v>0</v>
          </cell>
          <cell r="H12">
            <v>0</v>
          </cell>
        </row>
        <row r="14">
          <cell r="A14" t="str">
            <v>Medical:  TRS  Exp  Claims PCPM</v>
          </cell>
          <cell r="D14">
            <v>0</v>
          </cell>
        </row>
        <row r="15">
          <cell r="A15" t="str">
            <v>Drug:       TRS  Exp  Claims PCPM</v>
          </cell>
          <cell r="D15">
            <v>0</v>
          </cell>
          <cell r="G15" t="str">
            <v>Number of contracts over SSL?</v>
          </cell>
          <cell r="H15">
            <v>0</v>
          </cell>
        </row>
        <row r="17">
          <cell r="A17" t="str">
            <v>SECTION 1:  PROPOSAL CLAIMS AND ENROLLMENT</v>
          </cell>
        </row>
        <row r="45">
          <cell r="A45" t="str">
            <v>Review period enrollment</v>
          </cell>
          <cell r="I45" t="str">
            <v>Total</v>
          </cell>
        </row>
        <row r="46">
          <cell r="A46" t="str">
            <v>Time Period</v>
          </cell>
          <cell r="B46" t="str">
            <v>Ees</v>
          </cell>
          <cell r="C46" t="str">
            <v>E/child</v>
          </cell>
          <cell r="D46" t="str">
            <v>E/children</v>
          </cell>
          <cell r="E46" t="str">
            <v>E/spouse</v>
          </cell>
          <cell r="F46" t="str">
            <v>E/family</v>
          </cell>
          <cell r="G46" t="str">
            <v>Carveout</v>
          </cell>
          <cell r="H46" t="str">
            <v>Members</v>
          </cell>
          <cell r="I46" t="str">
            <v xml:space="preserve"> Contracts</v>
          </cell>
        </row>
        <row r="47">
          <cell r="A47" t="str">
            <v>12/00 -11/01</v>
          </cell>
          <cell r="B47">
            <v>0</v>
          </cell>
          <cell r="C47">
            <v>0</v>
          </cell>
          <cell r="D47">
            <v>0</v>
          </cell>
          <cell r="E47">
            <v>0</v>
          </cell>
          <cell r="F47">
            <v>0</v>
          </cell>
          <cell r="G47">
            <v>0</v>
          </cell>
          <cell r="H47">
            <v>0</v>
          </cell>
          <cell r="I47">
            <v>0</v>
          </cell>
        </row>
        <row r="48">
          <cell r="A48" t="str">
            <v>12/99 -11/00</v>
          </cell>
          <cell r="B48">
            <v>0</v>
          </cell>
          <cell r="C48">
            <v>0</v>
          </cell>
          <cell r="D48">
            <v>0</v>
          </cell>
          <cell r="E48">
            <v>0</v>
          </cell>
          <cell r="F48">
            <v>0</v>
          </cell>
          <cell r="G48">
            <v>0</v>
          </cell>
          <cell r="H48">
            <v>0</v>
          </cell>
          <cell r="I48">
            <v>0</v>
          </cell>
        </row>
        <row r="49">
          <cell r="A49" t="str">
            <v>12/98 -12/99</v>
          </cell>
          <cell r="B49">
            <v>0</v>
          </cell>
          <cell r="C49">
            <v>0</v>
          </cell>
          <cell r="D49">
            <v>0</v>
          </cell>
          <cell r="E49">
            <v>0</v>
          </cell>
          <cell r="F49">
            <v>0</v>
          </cell>
          <cell r="G49">
            <v>0</v>
          </cell>
          <cell r="H49">
            <v>0</v>
          </cell>
          <cell r="I49">
            <v>0</v>
          </cell>
        </row>
        <row r="51">
          <cell r="A51" t="str">
            <v>First &amp; last month</v>
          </cell>
          <cell r="I51" t="str">
            <v>Total</v>
          </cell>
        </row>
        <row r="52">
          <cell r="B52" t="str">
            <v>Ees</v>
          </cell>
          <cell r="C52" t="str">
            <v>E/child</v>
          </cell>
          <cell r="D52" t="str">
            <v>E/children</v>
          </cell>
          <cell r="E52" t="str">
            <v>E/spouse</v>
          </cell>
          <cell r="F52" t="str">
            <v>E/family</v>
          </cell>
          <cell r="G52" t="str">
            <v>Carveout</v>
          </cell>
          <cell r="H52" t="str">
            <v>Members</v>
          </cell>
          <cell r="I52" t="str">
            <v>Contracts</v>
          </cell>
        </row>
        <row r="53">
          <cell r="A53">
            <v>36861</v>
          </cell>
          <cell r="B53">
            <v>0</v>
          </cell>
          <cell r="C53">
            <v>0</v>
          </cell>
          <cell r="D53">
            <v>0</v>
          </cell>
          <cell r="E53">
            <v>0</v>
          </cell>
          <cell r="F53">
            <v>0</v>
          </cell>
          <cell r="G53">
            <v>0</v>
          </cell>
          <cell r="H53">
            <v>0</v>
          </cell>
          <cell r="I53">
            <v>0</v>
          </cell>
        </row>
        <row r="54">
          <cell r="A54">
            <v>37225</v>
          </cell>
          <cell r="B54">
            <v>0</v>
          </cell>
          <cell r="C54">
            <v>0</v>
          </cell>
          <cell r="D54">
            <v>0</v>
          </cell>
          <cell r="E54">
            <v>0</v>
          </cell>
          <cell r="F54">
            <v>0</v>
          </cell>
          <cell r="G54">
            <v>0</v>
          </cell>
          <cell r="H54">
            <v>0</v>
          </cell>
          <cell r="I54">
            <v>0</v>
          </cell>
        </row>
        <row r="62">
          <cell r="A62" t="str">
            <v>Weighted Enrollment Adj.</v>
          </cell>
          <cell r="D62" t="str">
            <v>Current *</v>
          </cell>
          <cell r="E62" t="str">
            <v>Prior *</v>
          </cell>
          <cell r="F62" t="str">
            <v>Weighted EE Adj.</v>
          </cell>
        </row>
        <row r="63">
          <cell r="C63" t="str">
            <v>Contracts</v>
          </cell>
          <cell r="D63">
            <v>0</v>
          </cell>
          <cell r="E63">
            <v>0</v>
          </cell>
          <cell r="F63">
            <v>0</v>
          </cell>
          <cell r="G63" t="str">
            <v>*Combined enrollment is used if</v>
          </cell>
        </row>
        <row r="64">
          <cell r="C64" t="str">
            <v>Members</v>
          </cell>
          <cell r="D64">
            <v>0</v>
          </cell>
          <cell r="E64">
            <v>0</v>
          </cell>
          <cell r="F64">
            <v>0</v>
          </cell>
          <cell r="G64" t="str">
            <v xml:space="preserve">  indicated on the General Screen</v>
          </cell>
        </row>
        <row r="88">
          <cell r="A88" t="str">
            <v>Medical:</v>
          </cell>
          <cell r="B88" t="str">
            <v>Annualize</v>
          </cell>
          <cell r="C88" t="str">
            <v>Benefit Adjustment</v>
          </cell>
          <cell r="D88" t="str">
            <v>Enrollment Adjustment</v>
          </cell>
          <cell r="E88" t="str">
            <v>Claims Adj.</v>
          </cell>
          <cell r="F88" t="str">
            <v>Cap Adj.</v>
          </cell>
          <cell r="G88" t="str">
            <v>Choice Adj.</v>
          </cell>
          <cell r="H88" t="str">
            <v>TRS Adj.</v>
          </cell>
        </row>
        <row r="89">
          <cell r="A89" t="str">
            <v>Current:</v>
          </cell>
          <cell r="B89">
            <v>1</v>
          </cell>
          <cell r="C89">
            <v>1</v>
          </cell>
          <cell r="D89">
            <v>1</v>
          </cell>
          <cell r="E89">
            <v>0</v>
          </cell>
          <cell r="F89">
            <v>0</v>
          </cell>
          <cell r="G89">
            <v>1</v>
          </cell>
          <cell r="H89">
            <v>1</v>
          </cell>
        </row>
        <row r="90">
          <cell r="A90" t="str">
            <v>Prior:</v>
          </cell>
          <cell r="B90">
            <v>1</v>
          </cell>
          <cell r="C90">
            <v>1</v>
          </cell>
          <cell r="D90">
            <v>1</v>
          </cell>
          <cell r="E90">
            <v>0</v>
          </cell>
        </row>
        <row r="92">
          <cell r="A92" t="str">
            <v>Drug:</v>
          </cell>
          <cell r="B92" t="str">
            <v>Annualize</v>
          </cell>
          <cell r="C92" t="str">
            <v>Benefit Adjustment</v>
          </cell>
          <cell r="D92" t="str">
            <v>Enrollment Adjustment</v>
          </cell>
          <cell r="E92" t="str">
            <v>Claims Adj.</v>
          </cell>
          <cell r="G92" t="str">
            <v>Choice Adj.</v>
          </cell>
          <cell r="H92" t="str">
            <v>TRS Adj.</v>
          </cell>
        </row>
        <row r="93">
          <cell r="A93" t="str">
            <v>Current:</v>
          </cell>
          <cell r="B93">
            <v>1</v>
          </cell>
          <cell r="C93">
            <v>1</v>
          </cell>
          <cell r="D93">
            <v>1</v>
          </cell>
          <cell r="E93">
            <v>0</v>
          </cell>
          <cell r="G93">
            <v>1</v>
          </cell>
          <cell r="H93">
            <v>1</v>
          </cell>
        </row>
        <row r="94">
          <cell r="A94" t="str">
            <v>Prior:</v>
          </cell>
          <cell r="B94">
            <v>1</v>
          </cell>
          <cell r="C94">
            <v>1</v>
          </cell>
          <cell r="D94">
            <v>1</v>
          </cell>
          <cell r="E94">
            <v>0</v>
          </cell>
        </row>
        <row r="95">
          <cell r="A95" t="str">
            <v>*** Enter adjustments (except $ fields) as increases or decreases from 1.  (i.e. .95 or 1.05)</v>
          </cell>
        </row>
        <row r="112">
          <cell r="A112" t="str">
            <v xml:space="preserve"> Or: Change in IBNR</v>
          </cell>
          <cell r="B112" t="str">
            <v>Medical</v>
          </cell>
          <cell r="F112" t="str">
            <v>Drug</v>
          </cell>
        </row>
        <row r="113">
          <cell r="B113" t="str">
            <v>Y or N</v>
          </cell>
          <cell r="C113" t="str">
            <v>Percentage</v>
          </cell>
          <cell r="F113" t="str">
            <v>Y or N</v>
          </cell>
          <cell r="G113" t="str">
            <v>Percentage</v>
          </cell>
        </row>
        <row r="114">
          <cell r="B114" t="str">
            <v>N</v>
          </cell>
          <cell r="C114">
            <v>0</v>
          </cell>
          <cell r="F114" t="str">
            <v>N</v>
          </cell>
          <cell r="G114">
            <v>0</v>
          </cell>
        </row>
        <row r="117">
          <cell r="A117" t="str">
            <v>TREND</v>
          </cell>
          <cell r="B117" t="str">
            <v>Current</v>
          </cell>
          <cell r="G117" t="str">
            <v>Prior</v>
          </cell>
        </row>
        <row r="118">
          <cell r="A118" t="str">
            <v>Medical</v>
          </cell>
          <cell r="B118" t="str">
            <v>Annual</v>
          </cell>
          <cell r="C118" t="str">
            <v xml:space="preserve"> Override</v>
          </cell>
          <cell r="D118" t="str">
            <v xml:space="preserve">Months </v>
          </cell>
          <cell r="E118" t="str">
            <v>Renewal</v>
          </cell>
          <cell r="G118" t="str">
            <v>Annual</v>
          </cell>
          <cell r="H118" t="str">
            <v xml:space="preserve"> Override</v>
          </cell>
        </row>
        <row r="119">
          <cell r="B119">
            <v>0</v>
          </cell>
          <cell r="C119">
            <v>0</v>
          </cell>
          <cell r="D119">
            <v>0</v>
          </cell>
          <cell r="E119">
            <v>1</v>
          </cell>
          <cell r="G119">
            <v>0</v>
          </cell>
          <cell r="H119">
            <v>0</v>
          </cell>
        </row>
        <row r="121">
          <cell r="A121" t="str">
            <v>Capitation</v>
          </cell>
          <cell r="B121" t="str">
            <v>Annual</v>
          </cell>
          <cell r="C121" t="str">
            <v xml:space="preserve"> Override</v>
          </cell>
          <cell r="D121" t="str">
            <v xml:space="preserve">Months </v>
          </cell>
          <cell r="E121" t="str">
            <v>Renewal</v>
          </cell>
        </row>
        <row r="122">
          <cell r="B122">
            <v>0</v>
          </cell>
          <cell r="C122">
            <v>0</v>
          </cell>
          <cell r="D122">
            <v>0</v>
          </cell>
          <cell r="E122">
            <v>0</v>
          </cell>
        </row>
        <row r="124">
          <cell r="A124" t="str">
            <v>Drug</v>
          </cell>
          <cell r="B124" t="str">
            <v>Annual</v>
          </cell>
          <cell r="C124" t="str">
            <v xml:space="preserve"> Override</v>
          </cell>
          <cell r="D124" t="str">
            <v xml:space="preserve">Months </v>
          </cell>
          <cell r="E124" t="str">
            <v xml:space="preserve">Renewal </v>
          </cell>
          <cell r="G124" t="str">
            <v>Prior</v>
          </cell>
          <cell r="H124" t="str">
            <v xml:space="preserve"> Override</v>
          </cell>
        </row>
        <row r="125">
          <cell r="B125">
            <v>0</v>
          </cell>
          <cell r="C125">
            <v>0</v>
          </cell>
          <cell r="D125">
            <v>0</v>
          </cell>
          <cell r="E125">
            <v>1</v>
          </cell>
          <cell r="G125">
            <v>0</v>
          </cell>
          <cell r="H125">
            <v>0</v>
          </cell>
        </row>
        <row r="129">
          <cell r="C129" t="str">
            <v>Defaults:</v>
          </cell>
          <cell r="D129">
            <v>1</v>
          </cell>
          <cell r="E129">
            <v>0</v>
          </cell>
          <cell r="F129">
            <v>0</v>
          </cell>
          <cell r="G129">
            <v>1</v>
          </cell>
        </row>
        <row r="136">
          <cell r="B136" t="str">
            <v>Current:</v>
          </cell>
          <cell r="C136">
            <v>60000</v>
          </cell>
          <cell r="G136">
            <v>0</v>
          </cell>
        </row>
        <row r="141">
          <cell r="B141" t="str">
            <v>Current:</v>
          </cell>
          <cell r="C141">
            <v>0</v>
          </cell>
          <cell r="D141">
            <v>0</v>
          </cell>
        </row>
        <row r="160">
          <cell r="A160" t="str">
            <v>SAVINGS EXHIBIT</v>
          </cell>
        </row>
        <row r="161">
          <cell r="D161" t="str">
            <v>Admin</v>
          </cell>
          <cell r="E161" t="str">
            <v>Reserve</v>
          </cell>
        </row>
        <row r="162">
          <cell r="C162" t="str">
            <v xml:space="preserve">Current Dollars: </v>
          </cell>
          <cell r="D162">
            <v>0</v>
          </cell>
          <cell r="E162">
            <v>0</v>
          </cell>
          <cell r="F162" t="str">
            <v>**Used for savings exhibit for fully insured groups</v>
          </cell>
        </row>
        <row r="163">
          <cell r="C163" t="str">
            <v>Accounting Statement:</v>
          </cell>
          <cell r="D163">
            <v>0</v>
          </cell>
          <cell r="E163">
            <v>0</v>
          </cell>
          <cell r="F163" t="str">
            <v>** used for savings exhibit for self funded groups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Entry"/>
      <sheetName val="Enrollment"/>
      <sheetName val="ExpProj-Aug Co Schools"/>
      <sheetName val="Total Projection"/>
      <sheetName val="Rates3"/>
      <sheetName val="Premium Summary"/>
      <sheetName val="Double Checks"/>
      <sheetName val="Loss Ratio Calc"/>
      <sheetName val="Overall Med Trend Calc"/>
      <sheetName val="CFRS EXPERIENCE"/>
      <sheetName val="ExpProj-Aug Med Ctr"/>
      <sheetName val="ExpProj-City of Staunton"/>
      <sheetName val="ExpProj-City of Waynesboro"/>
      <sheetName val="ExpProj-Cnty of Augusta"/>
      <sheetName val="ExpProj-Staunton City Schools"/>
      <sheetName val="ExpProj-Waynesboro Schools"/>
      <sheetName val="EPB-Access Projection"/>
      <sheetName val="ExpProj-Template (2)"/>
      <sheetName val="ExpProj-Total"/>
      <sheetName val="Rates"/>
      <sheetName val="Monthly DPP FFS"/>
      <sheetName val="Monthly Claims DPP RX"/>
      <sheetName val="Monthly Claims DPP CAP"/>
      <sheetName val="Monthly DPP NAF"/>
      <sheetName val="Monthly DPP TOTAL"/>
      <sheetName val="Monthly Claims PPO-OOA RXPRIME"/>
      <sheetName val="Monthly Claims PPO-OOA FFS"/>
      <sheetName val="Monthly DPP Enrollment"/>
      <sheetName val="Monthly PPO Enrollment"/>
      <sheetName val="Monthly OOA Enrollment"/>
      <sheetName val="Monthly Total Enrollment"/>
      <sheetName val="CFRS Data"/>
      <sheetName val="Claim Dump Data"/>
      <sheetName val="Pivot-Claims"/>
      <sheetName val="Monthly PPO Total"/>
      <sheetName val="Pivot-Enrollment"/>
      <sheetName val="Pivot-Premium"/>
      <sheetName val="Greg's Template"/>
    </sheetNames>
    <sheetDataSet>
      <sheetData sheetId="0"/>
      <sheetData sheetId="1"/>
      <sheetData sheetId="2">
        <row r="11">
          <cell r="F11">
            <v>140.72999999999999</v>
          </cell>
          <cell r="G11">
            <v>105.48</v>
          </cell>
          <cell r="H11">
            <v>246.20999999999998</v>
          </cell>
        </row>
        <row r="12">
          <cell r="F12" t="str">
            <v>N/A</v>
          </cell>
          <cell r="G12" t="str">
            <v>N/A</v>
          </cell>
          <cell r="H12" t="str">
            <v>N/A</v>
          </cell>
        </row>
        <row r="13">
          <cell r="F13">
            <v>140.72999999999999</v>
          </cell>
          <cell r="G13">
            <v>105.48</v>
          </cell>
          <cell r="H13">
            <v>246.20999999999998</v>
          </cell>
        </row>
        <row r="15">
          <cell r="F15">
            <v>0</v>
          </cell>
          <cell r="G15" t="str">
            <v>N/A</v>
          </cell>
          <cell r="H15" t="str">
            <v>N/A</v>
          </cell>
        </row>
        <row r="16">
          <cell r="F16">
            <v>140.72999999999999</v>
          </cell>
          <cell r="G16">
            <v>105.48</v>
          </cell>
          <cell r="H16">
            <v>246.20999999999998</v>
          </cell>
        </row>
        <row r="18">
          <cell r="F18">
            <v>0.81</v>
          </cell>
          <cell r="G18">
            <v>0.81</v>
          </cell>
          <cell r="H18">
            <v>0.81</v>
          </cell>
        </row>
        <row r="19">
          <cell r="F19">
            <v>173.7407407407407</v>
          </cell>
          <cell r="G19">
            <v>130.22222222222223</v>
          </cell>
          <cell r="H19">
            <v>303.96296296296293</v>
          </cell>
        </row>
        <row r="20">
          <cell r="F20">
            <v>347.48148148148141</v>
          </cell>
          <cell r="G20">
            <v>260.44444444444446</v>
          </cell>
          <cell r="H20">
            <v>607.92592592592587</v>
          </cell>
        </row>
        <row r="22">
          <cell r="F22" t="str">
            <v>N/A</v>
          </cell>
          <cell r="G22" t="str">
            <v>N/A</v>
          </cell>
          <cell r="H22" t="str">
            <v>N/A</v>
          </cell>
        </row>
        <row r="23">
          <cell r="F23" t="str">
            <v>N/A</v>
          </cell>
          <cell r="G23" t="str">
            <v>N/A</v>
          </cell>
          <cell r="H23" t="str">
            <v>N/A</v>
          </cell>
        </row>
        <row r="24">
          <cell r="F24">
            <v>347.48148148148141</v>
          </cell>
          <cell r="G24">
            <v>260.44444444444446</v>
          </cell>
          <cell r="H24">
            <v>607.92592592592587</v>
          </cell>
        </row>
        <row r="26">
          <cell r="F26">
            <v>0.11</v>
          </cell>
          <cell r="G26">
            <v>0.22</v>
          </cell>
          <cell r="H26">
            <v>0.1571256244669185</v>
          </cell>
        </row>
        <row r="27">
          <cell r="F27">
            <v>0.1393409932452121</v>
          </cell>
          <cell r="G27">
            <v>0.2821823325089734</v>
          </cell>
          <cell r="H27">
            <v>0.20012266823090186</v>
          </cell>
        </row>
        <row r="29">
          <cell r="F29">
            <v>395.89989624542881</v>
          </cell>
          <cell r="G29">
            <v>333.93726526678154</v>
          </cell>
          <cell r="H29">
            <v>729.58568430896378</v>
          </cell>
        </row>
        <row r="30">
          <cell r="F30">
            <v>0</v>
          </cell>
          <cell r="G30" t="str">
            <v>N/A</v>
          </cell>
          <cell r="H30" t="str">
            <v>N/A</v>
          </cell>
        </row>
        <row r="31">
          <cell r="F31">
            <v>395.89989624542881</v>
          </cell>
          <cell r="G31">
            <v>333.93726526678154</v>
          </cell>
          <cell r="H31">
            <v>729.58568430896378</v>
          </cell>
        </row>
        <row r="33">
          <cell r="F33">
            <v>2</v>
          </cell>
          <cell r="G33">
            <v>2</v>
          </cell>
          <cell r="H33">
            <v>2</v>
          </cell>
        </row>
        <row r="34">
          <cell r="F34">
            <v>197.9499481227144</v>
          </cell>
          <cell r="G34">
            <v>166.96863263339077</v>
          </cell>
          <cell r="H34">
            <v>364.79284215448189</v>
          </cell>
        </row>
        <row r="36">
          <cell r="F36">
            <v>1</v>
          </cell>
          <cell r="G36">
            <v>1</v>
          </cell>
          <cell r="H36">
            <v>1</v>
          </cell>
        </row>
        <row r="37">
          <cell r="F37">
            <v>197.9499481227144</v>
          </cell>
          <cell r="G37">
            <v>166.96863263339077</v>
          </cell>
          <cell r="H37">
            <v>364.79284215448189</v>
          </cell>
        </row>
        <row r="39">
          <cell r="F39">
            <v>204.07211146671588</v>
          </cell>
          <cell r="G39">
            <v>172.13261096225852</v>
          </cell>
          <cell r="H39">
            <v>376.07509500462049</v>
          </cell>
        </row>
        <row r="40">
          <cell r="F40">
            <v>121.09723089735581</v>
          </cell>
          <cell r="G40" t="str">
            <v>N/A</v>
          </cell>
          <cell r="H40">
            <v>121.09723089735581</v>
          </cell>
        </row>
        <row r="41">
          <cell r="F41">
            <v>325.16934236407167</v>
          </cell>
          <cell r="G41">
            <v>172.13261096225852</v>
          </cell>
          <cell r="H41">
            <v>497.30195332633019</v>
          </cell>
        </row>
        <row r="43">
          <cell r="F43">
            <v>340.20000000000005</v>
          </cell>
          <cell r="G43" t="str">
            <v>N/A</v>
          </cell>
          <cell r="H43">
            <v>340.20000000000005</v>
          </cell>
        </row>
        <row r="45">
          <cell r="F45">
            <v>665.36934236407171</v>
          </cell>
          <cell r="G45">
            <v>172.13261096225852</v>
          </cell>
          <cell r="H45">
            <v>837.50195332633029</v>
          </cell>
        </row>
        <row r="46">
          <cell r="F46">
            <v>1992</v>
          </cell>
          <cell r="G46">
            <v>492</v>
          </cell>
          <cell r="H46">
            <v>2484</v>
          </cell>
        </row>
        <row r="47">
          <cell r="F47">
            <v>-0.66597924580116885</v>
          </cell>
          <cell r="G47">
            <v>-0.65013696958890543</v>
          </cell>
          <cell r="H47">
            <v>-0.66284140365284605</v>
          </cell>
        </row>
        <row r="61">
          <cell r="F61">
            <v>121</v>
          </cell>
          <cell r="G61">
            <v>436</v>
          </cell>
          <cell r="H61" t="e">
            <v>#REF!</v>
          </cell>
        </row>
        <row r="62">
          <cell r="F62">
            <v>1.1599999999999999</v>
          </cell>
          <cell r="G62">
            <v>0.24</v>
          </cell>
          <cell r="H62" t="e">
            <v>#REF!</v>
          </cell>
        </row>
        <row r="66">
          <cell r="F66" t="str">
            <v>N/A</v>
          </cell>
          <cell r="G66">
            <v>205992</v>
          </cell>
          <cell r="H66" t="str">
            <v>N/A</v>
          </cell>
        </row>
        <row r="67">
          <cell r="F67" t="str">
            <v>-</v>
          </cell>
          <cell r="G67" t="str">
            <v>-</v>
          </cell>
          <cell r="H67" t="str">
            <v>-</v>
          </cell>
        </row>
        <row r="68">
          <cell r="F68" t="str">
            <v>N/A</v>
          </cell>
          <cell r="G68">
            <v>472.46</v>
          </cell>
          <cell r="H68" t="str">
            <v>N/A</v>
          </cell>
        </row>
        <row r="72">
          <cell r="F72">
            <v>1.1599999999999999</v>
          </cell>
          <cell r="G72">
            <v>472.7</v>
          </cell>
          <cell r="H72" t="e">
            <v>#REF!</v>
          </cell>
        </row>
        <row r="73">
          <cell r="F73">
            <v>0.02</v>
          </cell>
          <cell r="G73">
            <v>1.9999999999999997E-2</v>
          </cell>
          <cell r="H73">
            <v>0.02</v>
          </cell>
        </row>
        <row r="74">
          <cell r="F74">
            <v>1.18</v>
          </cell>
          <cell r="G74">
            <v>482.15</v>
          </cell>
          <cell r="H74" t="e">
            <v>#REF!</v>
          </cell>
        </row>
        <row r="75">
          <cell r="F75">
            <v>0.22</v>
          </cell>
          <cell r="G75">
            <v>0.13599367495879799</v>
          </cell>
          <cell r="H75">
            <v>0.1</v>
          </cell>
        </row>
        <row r="77">
          <cell r="F77">
            <v>0.26100000000000001</v>
          </cell>
          <cell r="G77">
            <v>0.16</v>
          </cell>
          <cell r="H77">
            <v>0.11799999999999999</v>
          </cell>
        </row>
        <row r="78">
          <cell r="F78">
            <v>1.46</v>
          </cell>
          <cell r="G78">
            <v>548.33000000000004</v>
          </cell>
          <cell r="H78" t="e">
            <v>#REF!</v>
          </cell>
        </row>
        <row r="82">
          <cell r="F82">
            <v>0.01</v>
          </cell>
          <cell r="G82">
            <v>2.4341311284481592E-3</v>
          </cell>
          <cell r="H82">
            <v>0</v>
          </cell>
        </row>
        <row r="83">
          <cell r="F83">
            <v>1.47</v>
          </cell>
          <cell r="G83">
            <v>549.66</v>
          </cell>
          <cell r="H83" t="e">
            <v>#REF!</v>
          </cell>
        </row>
        <row r="87">
          <cell r="F87" t="str">
            <v>N/A</v>
          </cell>
          <cell r="G87">
            <v>370.46</v>
          </cell>
          <cell r="H87" t="str">
            <v>N/A</v>
          </cell>
        </row>
        <row r="88">
          <cell r="F88">
            <v>1.46</v>
          </cell>
          <cell r="G88">
            <v>918.79</v>
          </cell>
          <cell r="H88" t="e">
            <v>#REF!</v>
          </cell>
        </row>
        <row r="92">
          <cell r="F92">
            <v>0.73</v>
          </cell>
          <cell r="G92">
            <v>0.80800000000000005</v>
          </cell>
          <cell r="H92">
            <v>0.73</v>
          </cell>
        </row>
        <row r="95">
          <cell r="F95">
            <v>2</v>
          </cell>
          <cell r="G95">
            <v>9835.7000000000007</v>
          </cell>
          <cell r="H95" t="e">
            <v>#REF!</v>
          </cell>
        </row>
        <row r="96">
          <cell r="F96" t="str">
            <v>N/A</v>
          </cell>
          <cell r="G96">
            <v>9835.7000000000007</v>
          </cell>
          <cell r="H96" t="e">
            <v>#REF!</v>
          </cell>
        </row>
        <row r="100">
          <cell r="F100">
            <v>91</v>
          </cell>
          <cell r="G100">
            <v>401</v>
          </cell>
          <cell r="H100" t="e">
            <v>#REF!</v>
          </cell>
        </row>
        <row r="101">
          <cell r="F101" t="str">
            <v>N/A</v>
          </cell>
          <cell r="G101">
            <v>2826536</v>
          </cell>
          <cell r="H101" t="e">
            <v>#REF!</v>
          </cell>
        </row>
        <row r="102">
          <cell r="F102" t="str">
            <v>N/A</v>
          </cell>
          <cell r="G102">
            <v>1408790.2000000002</v>
          </cell>
          <cell r="H102">
            <v>115800</v>
          </cell>
        </row>
        <row r="104">
          <cell r="F104" t="str">
            <v>N/A</v>
          </cell>
          <cell r="G104">
            <v>1.006</v>
          </cell>
          <cell r="H104" t="e">
            <v>#REF!</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ssaryFullyInsured"/>
      <sheetName val="Anthem Cover"/>
      <sheetName val="Charges"/>
      <sheetName val="Savings Over 250"/>
      <sheetName val="Rate Sheet"/>
      <sheetName val="RUA_UA"/>
    </sheetNames>
    <sheetDataSet>
      <sheetData sheetId="0" refreshError="1"/>
      <sheetData sheetId="1" refreshError="1"/>
      <sheetData sheetId="2" refreshError="1"/>
      <sheetData sheetId="3" refreshError="1"/>
      <sheetData sheetId="4"/>
      <sheetData sheetId="5"/>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vings Over 250 No Prior"/>
      <sheetName val="RUA_UA (2)"/>
      <sheetName val="Charges"/>
      <sheetName val="GlossarySelfInsured"/>
      <sheetName val="Anthem Cover"/>
      <sheetName val="Rate Sheet (2)"/>
      <sheetName val="Rate Sheet"/>
      <sheetName val="RUA_UA"/>
    </sheetNames>
    <sheetDataSet>
      <sheetData sheetId="0" refreshError="1"/>
      <sheetData sheetId="1" refreshError="1"/>
      <sheetData sheetId="2"/>
      <sheetData sheetId="3"/>
      <sheetData sheetId="4" refreshError="1"/>
      <sheetData sheetId="5" refreshError="1"/>
      <sheetData sheetId="6"/>
      <sheetData sheetId="7"/>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fe-DisabRenewal"/>
      <sheetName val="Recommendation"/>
      <sheetName val="STD Benefits"/>
      <sheetName val="LTD Benefits"/>
      <sheetName val="Life Benefits $250K"/>
      <sheetName val="Life Benefits $300K"/>
      <sheetName val="Life Benefits $350K"/>
      <sheetName val="Supp Life"/>
      <sheetName val="Exec Supp Income Summary"/>
      <sheetName val="Exec Supp Income Replacement"/>
      <sheetName val="Life Financial Summary"/>
      <sheetName val="Dis Financial Summary"/>
      <sheetName val="STD"/>
      <sheetName val="LTD"/>
      <sheetName val="Life"/>
      <sheetName val="AD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ITS"/>
    </sheetNames>
    <sheetDataSet>
      <sheetData sheetId="0"/>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rectionsChanges"/>
      <sheetName val="MAIN"/>
      <sheetName val="General"/>
      <sheetName val="Option1"/>
      <sheetName val="Option2"/>
      <sheetName val="Option3"/>
      <sheetName val="Option4"/>
      <sheetName val="SWOT"/>
      <sheetName val="Calcs"/>
      <sheetName val="Strategy"/>
      <sheetName val="Internal"/>
      <sheetName val="Medical Release"/>
      <sheetName val="P&amp;L Review"/>
      <sheetName val="RUA Pros 250"/>
      <sheetName val="RUA"/>
      <sheetName val="RUA 1000"/>
      <sheetName val="Rate Sheet"/>
      <sheetName val="Rate Blank"/>
      <sheetName val="IBNR Cap Rates"/>
      <sheetName val="Charges"/>
      <sheetName val="Savings Summary"/>
      <sheetName val="Savings Under 250"/>
      <sheetName val="Savings Over 250"/>
      <sheetName val="Overview"/>
      <sheetName val="Glossary"/>
      <sheetName val="Cover"/>
      <sheetName val="Tracking"/>
      <sheetName val="Fact Sheet"/>
      <sheetName val="Sales Incentive"/>
      <sheetName val="Rate Comp"/>
      <sheetName val="Dental"/>
      <sheetName val="Dental Calcs"/>
      <sheetName val="Dental RUA"/>
      <sheetName val="Dental Rate Sheet"/>
      <sheetName val="Dental Release"/>
      <sheetName val="Dental Tracking"/>
      <sheetName val="Dental Fact Sheet"/>
      <sheetName val="Min Prem Rate Calcs"/>
      <sheetName val="Out of Area Savings"/>
      <sheetName val="Dental Hidfac"/>
      <sheetName val="Codes"/>
      <sheetName val="Hidfac"/>
      <sheetName val="Keyed"/>
      <sheetName val="Export"/>
      <sheetName val="Keyed Bac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Pulls"/>
    </sheetNames>
    <sheetDataSet>
      <sheetData sheetId="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linicalInitiatives"/>
      <sheetName val="DiseaseManagement"/>
      <sheetName val="AdHocLetter"/>
      <sheetName val="SpecialtyProducts"/>
      <sheetName val="MentalHealthParity "/>
      <sheetName val="SpecialtyProducts_Old"/>
      <sheetName val="GASBOver250"/>
      <sheetName val="GASBUnder25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O Model"/>
      <sheetName val="Margin"/>
      <sheetName val="Experience - Input"/>
      <sheetName val="Claim Projection"/>
      <sheetName val="PoolingFactor"/>
      <sheetName val="Shock Claims"/>
      <sheetName val="Claim Projection Exhibit"/>
      <sheetName val="Health Plan Quote"/>
      <sheetName val="Logos"/>
      <sheetName val="National Accounts Quote"/>
      <sheetName val="Logos 2"/>
      <sheetName val="Aggregate Factors"/>
      <sheetName val="MRM Excel Output"/>
      <sheetName val="Competitive Exhibit"/>
      <sheetName val="ASO Database Dump"/>
      <sheetName val="MetricsFeed"/>
      <sheetName val="Changes"/>
    </sheetNames>
    <sheetDataSet>
      <sheetData sheetId="0">
        <row r="328">
          <cell r="A328" t="str">
            <v>LCode</v>
          </cell>
          <cell r="B328" t="str">
            <v>Office</v>
          </cell>
          <cell r="C328" t="str">
            <v>Region</v>
          </cell>
          <cell r="D328" t="str">
            <v>ASOToolName</v>
          </cell>
          <cell r="E328" t="str">
            <v>DisplayName</v>
          </cell>
        </row>
        <row r="329">
          <cell r="A329">
            <v>0</v>
          </cell>
          <cell r="D329" t="str">
            <v>Select Plan Site</v>
          </cell>
          <cell r="E329" t="str">
            <v>Show Name as:</v>
          </cell>
          <cell r="F329">
            <v>1</v>
          </cell>
          <cell r="G329">
            <v>0</v>
          </cell>
        </row>
        <row r="330">
          <cell r="A330">
            <v>1</v>
          </cell>
          <cell r="B330" t="str">
            <v>Carelink</v>
          </cell>
          <cell r="C330" t="str">
            <v>Charleston</v>
          </cell>
          <cell r="D330" t="str">
            <v>Carelink Health Plans, Inc.</v>
          </cell>
          <cell r="E330" t="str">
            <v>Carelink Health Plans, Inc.</v>
          </cell>
          <cell r="F330">
            <v>3</v>
          </cell>
          <cell r="G330">
            <v>1</v>
          </cell>
        </row>
        <row r="331">
          <cell r="A331">
            <v>2</v>
          </cell>
          <cell r="B331" t="str">
            <v>Carelink</v>
          </cell>
          <cell r="C331" t="str">
            <v>Wheeling</v>
          </cell>
          <cell r="D331" t="str">
            <v>Carelink Health Plans, Inc.</v>
          </cell>
          <cell r="E331" t="str">
            <v>Carelink Health Plans, Inc.</v>
          </cell>
          <cell r="F331">
            <v>3</v>
          </cell>
          <cell r="G331">
            <v>2</v>
          </cell>
        </row>
        <row r="332">
          <cell r="A332">
            <v>3</v>
          </cell>
          <cell r="B332" t="str">
            <v>Delaware</v>
          </cell>
          <cell r="C332" t="str">
            <v>Delaware</v>
          </cell>
          <cell r="D332" t="str">
            <v>Coventry Health Care of Delaware, Inc.</v>
          </cell>
          <cell r="E332" t="str">
            <v>Coventry Health Care of Delaware, Inc.</v>
          </cell>
          <cell r="F332">
            <v>4</v>
          </cell>
          <cell r="G332">
            <v>3</v>
          </cell>
        </row>
        <row r="333">
          <cell r="A333">
            <v>4</v>
          </cell>
          <cell r="B333" t="str">
            <v>Maryland</v>
          </cell>
          <cell r="C333" t="str">
            <v>Maryland</v>
          </cell>
          <cell r="D333" t="str">
            <v>Coventry Health Care of Delaware, Inc.</v>
          </cell>
          <cell r="E333" t="str">
            <v>Coventry Health Care of Delaware, Inc.</v>
          </cell>
          <cell r="F333">
            <v>4</v>
          </cell>
          <cell r="G333">
            <v>4</v>
          </cell>
        </row>
        <row r="334">
          <cell r="A334">
            <v>5</v>
          </cell>
          <cell r="B334" t="str">
            <v>Georgia</v>
          </cell>
          <cell r="C334" t="str">
            <v>Georgia</v>
          </cell>
          <cell r="D334" t="str">
            <v>Coventry Health Care of Georgia, Inc.</v>
          </cell>
          <cell r="E334" t="str">
            <v>Coventry Health Care of Georgia, Inc.</v>
          </cell>
          <cell r="F334">
            <v>5</v>
          </cell>
          <cell r="G334">
            <v>5</v>
          </cell>
        </row>
        <row r="335">
          <cell r="A335">
            <v>6</v>
          </cell>
          <cell r="B335" t="str">
            <v>GHP</v>
          </cell>
          <cell r="C335" t="str">
            <v>GHP</v>
          </cell>
          <cell r="D335" t="str">
            <v>Group Health Plan, Inc.</v>
          </cell>
          <cell r="E335" t="str">
            <v>Group Health Plan, Inc.</v>
          </cell>
          <cell r="F335">
            <v>10</v>
          </cell>
          <cell r="G335">
            <v>6</v>
          </cell>
        </row>
        <row r="336">
          <cell r="A336">
            <v>7</v>
          </cell>
          <cell r="B336" t="str">
            <v>HAPA East</v>
          </cell>
          <cell r="C336" t="str">
            <v>CPA</v>
          </cell>
          <cell r="D336" t="str">
            <v>HealthAmerica Pennsylvania, Inc.</v>
          </cell>
          <cell r="E336" t="str">
            <v>HealthAmerica Pennsylvania, Inc.</v>
          </cell>
          <cell r="F336">
            <v>11</v>
          </cell>
          <cell r="G336">
            <v>7</v>
          </cell>
        </row>
        <row r="337">
          <cell r="A337">
            <v>8</v>
          </cell>
          <cell r="B337" t="str">
            <v>HAPA East</v>
          </cell>
          <cell r="C337" t="str">
            <v>NEPA</v>
          </cell>
          <cell r="D337" t="str">
            <v>HealthAmerica Pennsylvania, Inc.</v>
          </cell>
          <cell r="E337" t="str">
            <v>HealthAmerica Pennsylvania, Inc.</v>
          </cell>
          <cell r="F337">
            <v>11</v>
          </cell>
          <cell r="G337">
            <v>8</v>
          </cell>
        </row>
        <row r="338">
          <cell r="A338">
            <v>9</v>
          </cell>
          <cell r="B338" t="str">
            <v>HAPA West</v>
          </cell>
          <cell r="C338" t="str">
            <v>NWPA</v>
          </cell>
          <cell r="D338" t="str">
            <v>HealthAmerica Pennsylvania, Inc.</v>
          </cell>
          <cell r="E338" t="str">
            <v>HealthAmerica Pennsylvania, Inc.</v>
          </cell>
          <cell r="F338">
            <v>11</v>
          </cell>
          <cell r="G338">
            <v>9</v>
          </cell>
        </row>
        <row r="339">
          <cell r="A339">
            <v>10</v>
          </cell>
          <cell r="B339" t="str">
            <v>HAPA West</v>
          </cell>
          <cell r="C339" t="str">
            <v>Ohio</v>
          </cell>
          <cell r="D339" t="str">
            <v>HealthAmerica Pennsylvania, Inc.</v>
          </cell>
          <cell r="E339" t="str">
            <v>HealthAmerica Pennsylvania, Inc.</v>
          </cell>
          <cell r="F339">
            <v>11</v>
          </cell>
          <cell r="G339">
            <v>10</v>
          </cell>
        </row>
        <row r="340">
          <cell r="A340">
            <v>11</v>
          </cell>
          <cell r="B340" t="str">
            <v>HAPA East</v>
          </cell>
          <cell r="C340" t="str">
            <v>SEPA</v>
          </cell>
          <cell r="D340" t="str">
            <v>HealthAmerica Pennsylvania, Inc.</v>
          </cell>
          <cell r="E340" t="str">
            <v>HealthAmerica Pennsylvania, Inc.</v>
          </cell>
          <cell r="F340">
            <v>11</v>
          </cell>
          <cell r="G340">
            <v>11</v>
          </cell>
        </row>
        <row r="341">
          <cell r="A341">
            <v>12</v>
          </cell>
          <cell r="B341" t="str">
            <v>HAPA West</v>
          </cell>
          <cell r="C341" t="str">
            <v>WPA</v>
          </cell>
          <cell r="D341" t="str">
            <v>HealthAmerica Pennsylvania, Inc.</v>
          </cell>
          <cell r="E341" t="str">
            <v>HealthAmerica Pennsylvania, Inc.</v>
          </cell>
          <cell r="F341">
            <v>11</v>
          </cell>
          <cell r="G341">
            <v>12</v>
          </cell>
        </row>
        <row r="342">
          <cell r="A342">
            <v>13</v>
          </cell>
          <cell r="B342" t="str">
            <v>Iowa</v>
          </cell>
          <cell r="C342" t="str">
            <v>Iowa</v>
          </cell>
          <cell r="D342" t="str">
            <v>Coventry Health Care of Iowa, Inc.</v>
          </cell>
          <cell r="E342" t="str">
            <v>Coventry Health Care of Iowa, Inc.</v>
          </cell>
          <cell r="F342">
            <v>6</v>
          </cell>
          <cell r="G342">
            <v>13</v>
          </cell>
        </row>
        <row r="343">
          <cell r="A343">
            <v>14</v>
          </cell>
          <cell r="B343" t="str">
            <v>Kansas City</v>
          </cell>
          <cell r="C343" t="str">
            <v>Kansas City</v>
          </cell>
          <cell r="D343" t="str">
            <v>Coventry Health Care of Kansas, Inc.</v>
          </cell>
          <cell r="E343" t="str">
            <v>Coventry Health Care of Kansas, Inc.</v>
          </cell>
          <cell r="F343">
            <v>7</v>
          </cell>
          <cell r="G343">
            <v>14</v>
          </cell>
        </row>
        <row r="344">
          <cell r="A344">
            <v>15</v>
          </cell>
          <cell r="B344" t="str">
            <v>Kansas City</v>
          </cell>
          <cell r="C344" t="str">
            <v>MAH</v>
          </cell>
          <cell r="D344" t="str">
            <v>Coventry Health Care of Kansas, Inc.</v>
          </cell>
          <cell r="E344" t="str">
            <v>Coventry Health Care of Kansas, Inc.</v>
          </cell>
          <cell r="F344">
            <v>7</v>
          </cell>
          <cell r="G344">
            <v>15</v>
          </cell>
        </row>
        <row r="345">
          <cell r="A345">
            <v>16</v>
          </cell>
          <cell r="B345" t="str">
            <v>Kansas City</v>
          </cell>
          <cell r="C345" t="str">
            <v>Wichita</v>
          </cell>
          <cell r="D345" t="str">
            <v>Coventry Health Care of Kansas, Inc.</v>
          </cell>
          <cell r="E345" t="str">
            <v>Coventry Health Care of Kansas, Inc.</v>
          </cell>
          <cell r="F345">
            <v>7</v>
          </cell>
          <cell r="G345">
            <v>16</v>
          </cell>
        </row>
        <row r="346">
          <cell r="A346">
            <v>17</v>
          </cell>
          <cell r="B346" t="str">
            <v>Louisiana</v>
          </cell>
          <cell r="C346" t="str">
            <v>Baton Rouge</v>
          </cell>
          <cell r="D346" t="str">
            <v>Coventry Health Care of Louisiana, Inc.</v>
          </cell>
          <cell r="E346" t="str">
            <v>Coventry Health Care of Louisiana, Inc.</v>
          </cell>
          <cell r="F346">
            <v>8</v>
          </cell>
          <cell r="G346">
            <v>17</v>
          </cell>
        </row>
        <row r="347">
          <cell r="A347">
            <v>18</v>
          </cell>
          <cell r="B347" t="str">
            <v>Louisiana</v>
          </cell>
          <cell r="C347" t="str">
            <v>New Orleans</v>
          </cell>
          <cell r="D347" t="str">
            <v>Coventry Health Care of Louisiana, Inc.</v>
          </cell>
          <cell r="E347" t="str">
            <v>Coventry Health Care of Louisiana, Inc.</v>
          </cell>
          <cell r="F347">
            <v>8</v>
          </cell>
          <cell r="G347">
            <v>18</v>
          </cell>
        </row>
        <row r="348">
          <cell r="A348">
            <v>19</v>
          </cell>
          <cell r="B348" t="str">
            <v>Nebraska</v>
          </cell>
          <cell r="C348" t="str">
            <v>Nebraska</v>
          </cell>
          <cell r="D348" t="str">
            <v>Coventry Health Care of Nebraska, Inc.</v>
          </cell>
          <cell r="E348" t="str">
            <v>Coventry Health Care of Nebraska, Inc.</v>
          </cell>
          <cell r="F348">
            <v>9</v>
          </cell>
          <cell r="G348">
            <v>19</v>
          </cell>
        </row>
        <row r="349">
          <cell r="A349">
            <v>20</v>
          </cell>
          <cell r="B349" t="str">
            <v>Southern Health</v>
          </cell>
          <cell r="C349" t="str">
            <v>Charlottesville</v>
          </cell>
          <cell r="D349" t="str">
            <v>Southern Health Services, Inc.</v>
          </cell>
          <cell r="E349" t="str">
            <v>Southern Health Services, Inc.</v>
          </cell>
          <cell r="F349">
            <v>13</v>
          </cell>
          <cell r="G349">
            <v>20</v>
          </cell>
        </row>
        <row r="350">
          <cell r="A350">
            <v>21</v>
          </cell>
          <cell r="B350" t="str">
            <v>Southern Health</v>
          </cell>
          <cell r="C350" t="str">
            <v>Richmond</v>
          </cell>
          <cell r="D350" t="str">
            <v>Southern Health Services, Inc.</v>
          </cell>
          <cell r="E350" t="str">
            <v>Southern Health Services, Inc.</v>
          </cell>
          <cell r="F350">
            <v>13</v>
          </cell>
          <cell r="G350">
            <v>21</v>
          </cell>
        </row>
        <row r="351">
          <cell r="A351">
            <v>22</v>
          </cell>
          <cell r="B351" t="str">
            <v>WellPath</v>
          </cell>
          <cell r="C351" t="str">
            <v>Morrisville</v>
          </cell>
          <cell r="D351" t="str">
            <v>WellPath Select, Inc.</v>
          </cell>
          <cell r="E351" t="str">
            <v>WellPath Select, Inc.</v>
          </cell>
          <cell r="F351">
            <v>14</v>
          </cell>
          <cell r="G351">
            <v>22</v>
          </cell>
        </row>
        <row r="352">
          <cell r="A352">
            <v>23</v>
          </cell>
          <cell r="B352" t="str">
            <v>WellPath</v>
          </cell>
          <cell r="C352" t="str">
            <v>Charlotte</v>
          </cell>
          <cell r="D352" t="str">
            <v>WellPath Select, Inc.</v>
          </cell>
          <cell r="E352" t="str">
            <v>WellPath Select, Inc.</v>
          </cell>
          <cell r="F352">
            <v>14</v>
          </cell>
          <cell r="G352">
            <v>23</v>
          </cell>
        </row>
        <row r="353">
          <cell r="A353">
            <v>24</v>
          </cell>
          <cell r="B353" t="str">
            <v>Personal Care</v>
          </cell>
          <cell r="C353" t="str">
            <v>Personal Care</v>
          </cell>
          <cell r="D353" t="str">
            <v>PersonalCare Insurance of Illinois, Inc</v>
          </cell>
          <cell r="E353" t="str">
            <v>PersonalCare Insurance of Illinois, Inc</v>
          </cell>
          <cell r="F353">
            <v>12</v>
          </cell>
          <cell r="G353">
            <v>24</v>
          </cell>
        </row>
        <row r="354">
          <cell r="A354">
            <v>25</v>
          </cell>
          <cell r="B354" t="str">
            <v>Utah</v>
          </cell>
          <cell r="C354" t="str">
            <v>Utah</v>
          </cell>
          <cell r="D354" t="str">
            <v>Altius</v>
          </cell>
          <cell r="E354" t="str">
            <v>Altius</v>
          </cell>
          <cell r="F354">
            <v>2</v>
          </cell>
          <cell r="G354">
            <v>25</v>
          </cell>
        </row>
        <row r="355">
          <cell r="A355">
            <v>26</v>
          </cell>
          <cell r="B355" t="str">
            <v>Oklahoma</v>
          </cell>
          <cell r="C355" t="str">
            <v>Oklahoma</v>
          </cell>
          <cell r="D355" t="str">
            <v>Coventry Health &amp; Life of Oklahoma</v>
          </cell>
          <cell r="E355" t="str">
            <v>Coventry Health &amp; Life of Oklahoma</v>
          </cell>
          <cell r="F355">
            <v>15</v>
          </cell>
          <cell r="G355">
            <v>26</v>
          </cell>
        </row>
        <row r="356">
          <cell r="A356">
            <v>27</v>
          </cell>
          <cell r="B356" t="str">
            <v>South Carolina</v>
          </cell>
          <cell r="C356" t="str">
            <v>South Carolina</v>
          </cell>
          <cell r="D356" t="str">
            <v>WellPath Select, Inc.</v>
          </cell>
          <cell r="E356" t="str">
            <v>WellPath Select, Inc.</v>
          </cell>
          <cell r="F356">
            <v>14</v>
          </cell>
          <cell r="G356">
            <v>27</v>
          </cell>
        </row>
        <row r="357">
          <cell r="A357">
            <v>28</v>
          </cell>
          <cell r="B357" t="str">
            <v>Tennessee</v>
          </cell>
          <cell r="C357" t="str">
            <v>Tennessee</v>
          </cell>
          <cell r="D357" t="str">
            <v>Coventry Health &amp; Life of Tennessee</v>
          </cell>
          <cell r="E357" t="str">
            <v>Coventry Health Care Company</v>
          </cell>
          <cell r="F357">
            <v>17</v>
          </cell>
          <cell r="G357">
            <v>28</v>
          </cell>
        </row>
        <row r="358">
          <cell r="A358">
            <v>29</v>
          </cell>
          <cell r="B358" t="str">
            <v>South Dakota</v>
          </cell>
          <cell r="C358" t="str">
            <v>South Dakota</v>
          </cell>
          <cell r="D358" t="str">
            <v>Coventry Health Care of Iowa, Inc.</v>
          </cell>
          <cell r="E358" t="str">
            <v>Coventry Health Care of Iowa, Inc.</v>
          </cell>
          <cell r="F358">
            <v>6</v>
          </cell>
          <cell r="G358">
            <v>29</v>
          </cell>
        </row>
        <row r="359">
          <cell r="A359">
            <v>30</v>
          </cell>
          <cell r="B359" t="str">
            <v>Louisiana</v>
          </cell>
          <cell r="C359" t="str">
            <v>Shreveport</v>
          </cell>
          <cell r="D359" t="str">
            <v>Coventry Health Care of Louisiana, Inc.</v>
          </cell>
          <cell r="E359" t="str">
            <v>Coventry Health Care of Louisiana, Inc.</v>
          </cell>
          <cell r="F359">
            <v>8</v>
          </cell>
          <cell r="G359">
            <v>30</v>
          </cell>
        </row>
        <row r="360">
          <cell r="A360">
            <v>32</v>
          </cell>
          <cell r="B360" t="str">
            <v>Mississippi</v>
          </cell>
          <cell r="C360" t="str">
            <v>Mississippi</v>
          </cell>
          <cell r="D360" t="str">
            <v>Coventry Health &amp; Life of Tennessee</v>
          </cell>
          <cell r="E360" t="str">
            <v>Coventry Health Care Company</v>
          </cell>
          <cell r="F360">
            <v>17</v>
          </cell>
          <cell r="G360">
            <v>32</v>
          </cell>
        </row>
        <row r="361">
          <cell r="A361">
            <v>33</v>
          </cell>
          <cell r="B361" t="str">
            <v>Arkansas</v>
          </cell>
          <cell r="C361" t="str">
            <v>Arkansas</v>
          </cell>
          <cell r="D361" t="str">
            <v>Coventry Health &amp; Life of Tennessee</v>
          </cell>
          <cell r="E361" t="str">
            <v>Coventry Health Care Company</v>
          </cell>
          <cell r="F361">
            <v>17</v>
          </cell>
          <cell r="G361">
            <v>33</v>
          </cell>
        </row>
        <row r="362">
          <cell r="A362">
            <v>34</v>
          </cell>
          <cell r="B362" t="str">
            <v>Vista</v>
          </cell>
          <cell r="C362" t="str">
            <v>South FL</v>
          </cell>
          <cell r="D362" t="str">
            <v>Health Care of Florida</v>
          </cell>
          <cell r="E362" t="str">
            <v>Health Care of Florida</v>
          </cell>
          <cell r="F362">
            <v>18</v>
          </cell>
          <cell r="G362">
            <v>34</v>
          </cell>
        </row>
        <row r="363">
          <cell r="A363">
            <v>35</v>
          </cell>
          <cell r="B363" t="str">
            <v>ASO National Account</v>
          </cell>
          <cell r="C363" t="str">
            <v>ASO National Account</v>
          </cell>
          <cell r="D363" t="str">
            <v>Coventry Health Care National Accounts</v>
          </cell>
          <cell r="E363" t="str">
            <v>Coventry Health Care National Accounts</v>
          </cell>
          <cell r="F363">
            <v>16</v>
          </cell>
          <cell r="G363">
            <v>35</v>
          </cell>
        </row>
        <row r="364">
          <cell r="A364">
            <v>36</v>
          </cell>
          <cell r="B364" t="str">
            <v>Tampa</v>
          </cell>
          <cell r="C364" t="str">
            <v>Tampa</v>
          </cell>
          <cell r="D364" t="str">
            <v>Health Care of Florida</v>
          </cell>
          <cell r="E364" t="str">
            <v>Health Care of Florida</v>
          </cell>
          <cell r="F364">
            <v>18</v>
          </cell>
          <cell r="G364">
            <v>36</v>
          </cell>
        </row>
        <row r="365">
          <cell r="A365">
            <v>37</v>
          </cell>
          <cell r="B365" t="str">
            <v>Nevada</v>
          </cell>
          <cell r="C365" t="str">
            <v>Nevada</v>
          </cell>
          <cell r="D365" t="str">
            <v>Altius</v>
          </cell>
          <cell r="E365" t="str">
            <v>Altius</v>
          </cell>
          <cell r="F365">
            <v>2</v>
          </cell>
          <cell r="G365">
            <v>37</v>
          </cell>
        </row>
        <row r="366">
          <cell r="A366">
            <v>38</v>
          </cell>
          <cell r="B366" t="str">
            <v>Wyoming</v>
          </cell>
          <cell r="C366" t="str">
            <v>Wyoming</v>
          </cell>
          <cell r="D366" t="str">
            <v>Altius</v>
          </cell>
          <cell r="E366" t="str">
            <v>Altius</v>
          </cell>
          <cell r="F366">
            <v>2</v>
          </cell>
          <cell r="G366">
            <v>38</v>
          </cell>
        </row>
        <row r="367">
          <cell r="A367">
            <v>39</v>
          </cell>
          <cell r="B367" t="str">
            <v>Idaho</v>
          </cell>
          <cell r="C367" t="str">
            <v>Idaho</v>
          </cell>
          <cell r="D367" t="str">
            <v>Altius</v>
          </cell>
          <cell r="E367" t="str">
            <v>Altius</v>
          </cell>
          <cell r="F367">
            <v>2</v>
          </cell>
          <cell r="G367">
            <v>39</v>
          </cell>
        </row>
        <row r="368">
          <cell r="A368">
            <v>40</v>
          </cell>
          <cell r="B368" t="str">
            <v>Vista</v>
          </cell>
          <cell r="C368" t="str">
            <v>North FL</v>
          </cell>
          <cell r="D368" t="str">
            <v>Health Care of Florida</v>
          </cell>
          <cell r="E368" t="str">
            <v>Health Care of Florida</v>
          </cell>
          <cell r="F368">
            <v>18</v>
          </cell>
          <cell r="G368">
            <v>40</v>
          </cell>
        </row>
        <row r="369">
          <cell r="A369">
            <v>41</v>
          </cell>
          <cell r="B369" t="str">
            <v>PHS</v>
          </cell>
          <cell r="C369" t="str">
            <v>PHS</v>
          </cell>
          <cell r="D369" t="str">
            <v>Preferred Health Systems</v>
          </cell>
          <cell r="E369" t="str">
            <v>Preferred Health Systems</v>
          </cell>
          <cell r="F369">
            <v>19</v>
          </cell>
          <cell r="G369">
            <v>41</v>
          </cell>
        </row>
        <row r="370">
          <cell r="A370">
            <v>42</v>
          </cell>
          <cell r="B370" t="str">
            <v>MHP</v>
          </cell>
          <cell r="C370" t="str">
            <v>MHP</v>
          </cell>
          <cell r="D370" t="str">
            <v>Mercy Health Plans</v>
          </cell>
          <cell r="E370" t="str">
            <v>Mercy Health Plans</v>
          </cell>
          <cell r="F370">
            <v>20</v>
          </cell>
          <cell r="G370">
            <v>42</v>
          </cell>
        </row>
        <row r="371">
          <cell r="A371">
            <v>43</v>
          </cell>
          <cell r="B371" t="str">
            <v>Personal Care</v>
          </cell>
          <cell r="C371" t="str">
            <v>Chicago</v>
          </cell>
          <cell r="D371" t="str">
            <v>PersonalCare Insurance of Illinois, Inc</v>
          </cell>
          <cell r="E371" t="str">
            <v>PersonalCare Insurance of Illinois, Inc</v>
          </cell>
          <cell r="F371">
            <v>12</v>
          </cell>
          <cell r="G371">
            <v>43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Table"/>
      <sheetName val="Age service pivot table"/>
      <sheetName val="original"/>
      <sheetName val="Censcalc"/>
      <sheetName val="Sheet1"/>
      <sheetName val="Put last names first"/>
      <sheetName val="claims (2)"/>
      <sheetName val="projection (2)"/>
      <sheetName val="Contribution Strategy check"/>
      <sheetName val="Quarterly 1999"/>
      <sheetName val="ContribMonthly"/>
      <sheetName val="Med Rates"/>
      <sheetName val="Nonmanagers (3)"/>
      <sheetName val="Sheet1 (5)"/>
      <sheetName val="Life and LTD rate checks"/>
      <sheetName val="Voluntary Life Rates"/>
      <sheetName val="Rate Check"/>
      <sheetName val="Employer contributions"/>
      <sheetName val="Sheet1 (2)"/>
      <sheetName val="3 Plan Rate Comp"/>
      <sheetName val="SuppLifeRates"/>
      <sheetName val="DepLife Rates"/>
      <sheetName val="Trigon re contracep &amp; chiro"/>
      <sheetName val="Sloan"/>
      <sheetName val="Con Strat - Renewal"/>
      <sheetName val="Check MedDen Rate Totals"/>
      <sheetName val="Life"/>
      <sheetName val="Reallocate Rates"/>
      <sheetName val="Den contrib - Trigon Reallocate"/>
      <sheetName val="Contrib Strategy"/>
      <sheetName val="Sample"/>
      <sheetName val="Estimate"/>
      <sheetName val="Editcell"/>
      <sheetName val="Calc Ages"/>
      <sheetName val="Ee Med Cont % of Salary"/>
      <sheetName val="LTD Rates-SF likes"/>
      <sheetName val="LTDBenefits-SF likes"/>
      <sheetName val="Dental Benefits-SF likes"/>
      <sheetName val="Life Rates Benefits-SF likes"/>
      <sheetName val="Current Plan Overview"/>
      <sheetName val="Contribution&amp;Enrollment-Schools"/>
      <sheetName val="Eligibility - Schools"/>
      <sheetName val="Benefits-Schools"/>
      <sheetName val="Benefits-City"/>
      <sheetName val="Eligibility-City"/>
      <sheetName val="Dental Rates &amp; Benefits-Schools"/>
      <sheetName val="Dental Rates-City"/>
      <sheetName val="Dental Benefits-City"/>
      <sheetName val="ME Ret Contributions-City"/>
      <sheetName val="Actives &amp; &lt;65 Retirees-City"/>
    </sheetNames>
    <sheetDataSet>
      <sheetData sheetId="0"/>
      <sheetData sheetId="1"/>
      <sheetData sheetId="2"/>
      <sheetData sheetId="3"/>
      <sheetData sheetId="4">
        <row r="2">
          <cell r="A2">
            <v>0</v>
          </cell>
          <cell r="B2">
            <v>0</v>
          </cell>
        </row>
        <row r="3">
          <cell r="A3">
            <v>1</v>
          </cell>
          <cell r="B3">
            <v>8</v>
          </cell>
        </row>
        <row r="4">
          <cell r="A4">
            <v>2</v>
          </cell>
          <cell r="B4">
            <v>10</v>
          </cell>
        </row>
        <row r="5">
          <cell r="A5">
            <v>3</v>
          </cell>
          <cell r="B5">
            <v>10</v>
          </cell>
        </row>
        <row r="6">
          <cell r="A6">
            <v>4</v>
          </cell>
          <cell r="B6">
            <v>10</v>
          </cell>
        </row>
        <row r="7">
          <cell r="A7">
            <v>5</v>
          </cell>
          <cell r="B7">
            <v>15</v>
          </cell>
        </row>
        <row r="8">
          <cell r="A8">
            <v>6</v>
          </cell>
          <cell r="B8">
            <v>15</v>
          </cell>
        </row>
        <row r="9">
          <cell r="A9">
            <v>7</v>
          </cell>
          <cell r="B9">
            <v>15</v>
          </cell>
        </row>
        <row r="10">
          <cell r="A10">
            <v>8</v>
          </cell>
          <cell r="B10">
            <v>15</v>
          </cell>
        </row>
        <row r="11">
          <cell r="A11">
            <v>9</v>
          </cell>
          <cell r="B11">
            <v>15</v>
          </cell>
        </row>
        <row r="12">
          <cell r="A12">
            <v>10</v>
          </cell>
          <cell r="B12">
            <v>20</v>
          </cell>
        </row>
        <row r="13">
          <cell r="A13">
            <v>11</v>
          </cell>
          <cell r="B13">
            <v>20</v>
          </cell>
        </row>
        <row r="14">
          <cell r="A14">
            <v>12</v>
          </cell>
          <cell r="B14">
            <v>20</v>
          </cell>
        </row>
        <row r="15">
          <cell r="A15">
            <v>13</v>
          </cell>
          <cell r="B15">
            <v>20</v>
          </cell>
        </row>
        <row r="16">
          <cell r="A16">
            <v>14</v>
          </cell>
          <cell r="B16">
            <v>20</v>
          </cell>
        </row>
        <row r="17">
          <cell r="A17">
            <v>15</v>
          </cell>
          <cell r="B17">
            <v>20</v>
          </cell>
        </row>
        <row r="18">
          <cell r="A18">
            <v>16</v>
          </cell>
          <cell r="B18">
            <v>20</v>
          </cell>
        </row>
        <row r="19">
          <cell r="A19">
            <v>18</v>
          </cell>
          <cell r="B19">
            <v>20</v>
          </cell>
        </row>
        <row r="20">
          <cell r="A20">
            <v>19</v>
          </cell>
          <cell r="B20">
            <v>20</v>
          </cell>
        </row>
        <row r="21">
          <cell r="A21">
            <v>20</v>
          </cell>
          <cell r="B21">
            <v>20</v>
          </cell>
        </row>
        <row r="22">
          <cell r="A22">
            <v>21</v>
          </cell>
          <cell r="B22">
            <v>20</v>
          </cell>
        </row>
        <row r="23">
          <cell r="A23">
            <v>22</v>
          </cell>
          <cell r="B23">
            <v>20</v>
          </cell>
        </row>
        <row r="24">
          <cell r="A24">
            <v>23</v>
          </cell>
          <cell r="B24">
            <v>20</v>
          </cell>
        </row>
        <row r="25">
          <cell r="A25">
            <v>24</v>
          </cell>
          <cell r="B25">
            <v>20</v>
          </cell>
        </row>
        <row r="26">
          <cell r="A26">
            <v>25</v>
          </cell>
          <cell r="B26">
            <v>20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 PPO"/>
      <sheetName val="BS - Indemnity"/>
      <sheetName val="tblClassShiftingDesc(True Only)"/>
      <sheetName val="Benefit Summary Std Exclusions"/>
      <sheetName val="Benefit Summary PIE Exclusions"/>
      <sheetName val="Benefit Summary Choice Plus"/>
      <sheetName val="Benefit Summary Data"/>
      <sheetName val="NJ"/>
      <sheetName val="Manual"/>
      <sheetName val="Regulation"/>
      <sheetName val="Summary"/>
      <sheetName val="Macros"/>
      <sheetName val="Choiceplus"/>
      <sheetName val="Saving Data"/>
      <sheetName val="Indem-Out"/>
      <sheetName val="Trend-out"/>
      <sheetName val="In-Net"/>
      <sheetName val="Trend-in"/>
      <sheetName val="Pre-Disc-In"/>
      <sheetName val="Benefit Dif"/>
      <sheetName val="Reimb Dif"/>
      <sheetName val="Current Plan-in"/>
      <sheetName val="Current Plan-Out"/>
      <sheetName val="Current Plan Pre Disc"/>
      <sheetName val="Blend"/>
      <sheetName val="Tables1"/>
      <sheetName val="Tables 2"/>
      <sheetName val="BenefitOptions"/>
      <sheetName val="Raitng Model Variables"/>
      <sheetName val="Saving Data One"/>
      <sheetName val="Saving Class Shifting"/>
      <sheetName val="Saving Competitor Data"/>
      <sheetName val="BreakoutReport"/>
      <sheetName val="CensusCalculations"/>
      <sheetName val="DataSummary"/>
      <sheetName val="DependentCodes"/>
      <sheetName val="ImportedData"/>
    </sheetNames>
    <sheetDataSet>
      <sheetData sheetId="0"/>
      <sheetData sheetId="1"/>
      <sheetData sheetId="2"/>
      <sheetData sheetId="3"/>
      <sheetData sheetId="4"/>
      <sheetData sheetId="5"/>
      <sheetData sheetId="6"/>
      <sheetData sheetId="7"/>
      <sheetData sheetId="8"/>
      <sheetData sheetId="9"/>
      <sheetData sheetId="10"/>
      <sheetData sheetId="11" refreshError="1">
        <row r="134">
          <cell r="B134">
            <v>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Box"/>
      <sheetName val="Worksheet Names"/>
      <sheetName val="Plan Design PPO"/>
      <sheetName val="FQuotePPO"/>
      <sheetName val="SQuotePPO"/>
      <sheetName val="Enroll Claims"/>
      <sheetName val="Hosp"/>
      <sheetName val="Doc"/>
      <sheetName val="Census"/>
      <sheetName val="PhysReim Elkton"/>
      <sheetName val="HospSav"/>
      <sheetName val="Pay"/>
      <sheetName val="Major Services"/>
      <sheetName val="CM ID"/>
      <sheetName val="Outpatient"/>
      <sheetName val="Internet"/>
      <sheetName val="Stop Loss"/>
      <sheetName val="Pay(1)"/>
      <sheetName val="Rate History"/>
      <sheetName val="Shock Claims"/>
      <sheetName val="Hold Harmless"/>
    </sheetNames>
    <sheetDataSet>
      <sheetData sheetId="0">
        <row r="1">
          <cell r="B1" t="str">
            <v xml:space="preserve"> Merck &amp; Co., Inc.</v>
          </cell>
        </row>
        <row r="2">
          <cell r="B2" t="str">
            <v>PPO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
      <sheetName val="Factors"/>
      <sheetName val="CRED9603"/>
    </sheetNames>
    <definedNames>
      <definedName name="_xlbgnm.baf1"/>
      <definedName name="_xlbgnm.baf2"/>
      <definedName name="_xlbgnm.baf3"/>
      <definedName name="_xlbgnm.baf4"/>
    </definedNames>
    <sheetDataSet>
      <sheetData sheetId="0"/>
      <sheetData sheetId="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General"/>
      <sheetName val="Option1"/>
      <sheetName val="Option2"/>
      <sheetName val="Option3"/>
      <sheetName val="Option4"/>
      <sheetName val="Calcs"/>
      <sheetName val="First Year Calcs"/>
      <sheetName val="P&amp;L"/>
      <sheetName val="Strategy"/>
      <sheetName val="Internal"/>
      <sheetName val="Rate Review"/>
      <sheetName val="Rate Sheet"/>
      <sheetName val="Proposal Under250 Pros Rates"/>
      <sheetName val="RUA Pros 250"/>
      <sheetName val="RUA_UA"/>
      <sheetName val="IBNR Cap Rates"/>
      <sheetName val="Charges"/>
      <sheetName val="Savings Summary"/>
      <sheetName val="Savings Under 250"/>
      <sheetName val="Savings Over 250"/>
      <sheetName val="Assumptions"/>
      <sheetName val="Glossary"/>
      <sheetName val="Cover"/>
      <sheetName val="Min Prem Rate Calcs"/>
      <sheetName val="Acct Code Search"/>
      <sheetName val="Codes"/>
      <sheetName val="Hidfac"/>
      <sheetName val="Access Import"/>
      <sheetName val="Access Export"/>
      <sheetName val="RUA_UA Review"/>
      <sheetName val="P&amp;L Review"/>
      <sheetName val="Asssumptions"/>
      <sheetName val="P&amp;L Review Non-System"/>
      <sheetName val="P_L"/>
      <sheetName val="P_L Review"/>
    </sheetNames>
    <sheetDataSet>
      <sheetData sheetId="0"/>
      <sheetData sheetId="1" refreshError="1"/>
      <sheetData sheetId="2" refreshError="1">
        <row r="5">
          <cell r="A5" t="str">
            <v>Time Period:</v>
          </cell>
          <cell r="B5" t="str">
            <v>Facility Covered</v>
          </cell>
          <cell r="C5" t="str">
            <v>Claims Net Facility 100% Disc.</v>
          </cell>
          <cell r="D5" t="str">
            <v>Claims Net  Margined Discount</v>
          </cell>
          <cell r="E5" t="str">
            <v>Capitation</v>
          </cell>
          <cell r="F5" t="str">
            <v>Provider Incentive</v>
          </cell>
          <cell r="G5" t="str">
            <v>Physician Net</v>
          </cell>
          <cell r="H5" t="str">
            <v>Drug</v>
          </cell>
        </row>
        <row r="6">
          <cell r="A6" t="str">
            <v>07/01 -12/01</v>
          </cell>
          <cell r="B6">
            <v>3763735</v>
          </cell>
          <cell r="C6">
            <v>1807299.73</v>
          </cell>
          <cell r="D6">
            <v>2175590.7799999998</v>
          </cell>
          <cell r="E6">
            <v>0</v>
          </cell>
          <cell r="F6">
            <v>0</v>
          </cell>
          <cell r="G6">
            <v>2605702.9900000002</v>
          </cell>
          <cell r="H6">
            <v>1497157.41</v>
          </cell>
          <cell r="J6">
            <v>0</v>
          </cell>
        </row>
        <row r="7">
          <cell r="A7" t="str">
            <v>12/99 -11/00</v>
          </cell>
          <cell r="B7">
            <v>0</v>
          </cell>
          <cell r="C7">
            <v>0</v>
          </cell>
          <cell r="D7">
            <v>0</v>
          </cell>
          <cell r="E7">
            <v>0</v>
          </cell>
          <cell r="F7">
            <v>0</v>
          </cell>
          <cell r="G7">
            <v>0</v>
          </cell>
          <cell r="H7">
            <v>0</v>
          </cell>
          <cell r="J7">
            <v>0</v>
          </cell>
        </row>
        <row r="8">
          <cell r="A8" t="str">
            <v>12/98 -12/99</v>
          </cell>
          <cell r="B8">
            <v>0</v>
          </cell>
          <cell r="C8">
            <v>0</v>
          </cell>
          <cell r="D8">
            <v>0</v>
          </cell>
          <cell r="E8">
            <v>0</v>
          </cell>
          <cell r="F8">
            <v>0</v>
          </cell>
          <cell r="G8">
            <v>0</v>
          </cell>
          <cell r="H8">
            <v>0</v>
          </cell>
          <cell r="J8">
            <v>0</v>
          </cell>
        </row>
        <row r="9">
          <cell r="B9" t="str">
            <v>ECD Margined Discount</v>
          </cell>
          <cell r="C9" t="str">
            <v>Drug ECD</v>
          </cell>
          <cell r="D9" t="str">
            <v>Physician Savings</v>
          </cell>
          <cell r="E9" t="str">
            <v>ITS Fees</v>
          </cell>
          <cell r="F9" t="str">
            <v>LastTwo Months Cap</v>
          </cell>
          <cell r="H9" t="str">
            <v>Premium</v>
          </cell>
        </row>
        <row r="10">
          <cell r="A10" t="str">
            <v>07/01 -12/01</v>
          </cell>
          <cell r="B10">
            <v>0</v>
          </cell>
          <cell r="C10">
            <v>0</v>
          </cell>
          <cell r="D10">
            <v>2586692.08</v>
          </cell>
          <cell r="E10">
            <v>0</v>
          </cell>
          <cell r="F10">
            <v>0</v>
          </cell>
          <cell r="H10">
            <v>0</v>
          </cell>
        </row>
        <row r="11">
          <cell r="A11" t="str">
            <v>12/99 -11/00</v>
          </cell>
          <cell r="B11">
            <v>0</v>
          </cell>
          <cell r="C11">
            <v>0</v>
          </cell>
          <cell r="D11">
            <v>0</v>
          </cell>
          <cell r="H11">
            <v>0</v>
          </cell>
        </row>
        <row r="12">
          <cell r="A12" t="str">
            <v>12/98 -12/99</v>
          </cell>
          <cell r="B12">
            <v>0</v>
          </cell>
          <cell r="C12">
            <v>0</v>
          </cell>
          <cell r="D12">
            <v>0</v>
          </cell>
          <cell r="H12">
            <v>0</v>
          </cell>
        </row>
        <row r="45">
          <cell r="A45" t="str">
            <v>Review period enrollment</v>
          </cell>
          <cell r="I45" t="str">
            <v>Total</v>
          </cell>
        </row>
        <row r="46">
          <cell r="A46" t="str">
            <v>Time Period</v>
          </cell>
          <cell r="B46" t="str">
            <v>Ees</v>
          </cell>
          <cell r="C46" t="str">
            <v>E/child</v>
          </cell>
          <cell r="D46" t="str">
            <v>E/children</v>
          </cell>
          <cell r="E46" t="str">
            <v>E/spouse</v>
          </cell>
          <cell r="F46" t="str">
            <v>E/family</v>
          </cell>
          <cell r="G46" t="str">
            <v>Carveout</v>
          </cell>
          <cell r="H46" t="str">
            <v>Members</v>
          </cell>
          <cell r="I46" t="str">
            <v xml:space="preserve"> Contracts</v>
          </cell>
        </row>
        <row r="47">
          <cell r="A47" t="str">
            <v>07/01 -12/01</v>
          </cell>
          <cell r="B47">
            <v>13891</v>
          </cell>
          <cell r="C47">
            <v>0</v>
          </cell>
          <cell r="D47">
            <v>2169</v>
          </cell>
          <cell r="E47">
            <v>3116</v>
          </cell>
          <cell r="F47">
            <v>4523</v>
          </cell>
          <cell r="G47">
            <v>0</v>
          </cell>
          <cell r="H47">
            <v>44008</v>
          </cell>
          <cell r="I47">
            <v>23699</v>
          </cell>
        </row>
        <row r="48">
          <cell r="A48" t="str">
            <v>12/99 -11/00</v>
          </cell>
          <cell r="B48">
            <v>0</v>
          </cell>
          <cell r="C48">
            <v>0</v>
          </cell>
          <cell r="D48">
            <v>0</v>
          </cell>
          <cell r="E48">
            <v>0</v>
          </cell>
          <cell r="F48">
            <v>0</v>
          </cell>
          <cell r="G48">
            <v>0</v>
          </cell>
          <cell r="H48">
            <v>0</v>
          </cell>
          <cell r="I48">
            <v>0</v>
          </cell>
        </row>
        <row r="49">
          <cell r="A49" t="str">
            <v>12/98 -12/99</v>
          </cell>
          <cell r="B49">
            <v>0</v>
          </cell>
          <cell r="C49">
            <v>0</v>
          </cell>
          <cell r="D49">
            <v>0</v>
          </cell>
          <cell r="E49">
            <v>0</v>
          </cell>
          <cell r="F49">
            <v>0</v>
          </cell>
          <cell r="G49">
            <v>0</v>
          </cell>
          <cell r="H49">
            <v>0</v>
          </cell>
          <cell r="I49">
            <v>0</v>
          </cell>
        </row>
        <row r="51">
          <cell r="A51" t="str">
            <v>First &amp; last month</v>
          </cell>
          <cell r="I51" t="str">
            <v>Total</v>
          </cell>
        </row>
        <row r="52">
          <cell r="B52" t="str">
            <v>Ees</v>
          </cell>
          <cell r="C52" t="str">
            <v>E/child</v>
          </cell>
          <cell r="D52" t="str">
            <v>E/children</v>
          </cell>
          <cell r="E52" t="str">
            <v>E/spouse</v>
          </cell>
          <cell r="F52" t="str">
            <v>E/family</v>
          </cell>
          <cell r="G52" t="str">
            <v>Carveout</v>
          </cell>
          <cell r="H52" t="str">
            <v>Members</v>
          </cell>
          <cell r="I52" t="str">
            <v>Contracts</v>
          </cell>
        </row>
        <row r="53">
          <cell r="A53">
            <v>37073</v>
          </cell>
          <cell r="B53">
            <v>2193</v>
          </cell>
          <cell r="C53">
            <v>0</v>
          </cell>
          <cell r="D53">
            <v>345</v>
          </cell>
          <cell r="E53">
            <v>520</v>
          </cell>
          <cell r="F53">
            <v>737</v>
          </cell>
          <cell r="G53">
            <v>0</v>
          </cell>
          <cell r="H53">
            <v>7414</v>
          </cell>
          <cell r="I53">
            <v>3795</v>
          </cell>
        </row>
        <row r="54">
          <cell r="A54">
            <v>37256</v>
          </cell>
          <cell r="B54">
            <v>2370</v>
          </cell>
          <cell r="C54">
            <v>0</v>
          </cell>
          <cell r="D54">
            <v>369</v>
          </cell>
          <cell r="E54">
            <v>522</v>
          </cell>
          <cell r="F54">
            <v>767</v>
          </cell>
          <cell r="G54">
            <v>0</v>
          </cell>
          <cell r="H54">
            <v>7424</v>
          </cell>
          <cell r="I54">
            <v>4028</v>
          </cell>
        </row>
        <row r="59">
          <cell r="D59">
            <v>1.9116186693147963E-2</v>
          </cell>
        </row>
        <row r="62">
          <cell r="A62" t="str">
            <v>Weighted Enrollment Adj.</v>
          </cell>
          <cell r="D62" t="str">
            <v>Current *</v>
          </cell>
          <cell r="E62" t="str">
            <v>Prior *</v>
          </cell>
          <cell r="F62" t="str">
            <v>Weighted EE Adj.</v>
          </cell>
        </row>
        <row r="63">
          <cell r="C63" t="str">
            <v>Contracts</v>
          </cell>
          <cell r="D63">
            <v>47398</v>
          </cell>
          <cell r="E63">
            <v>0</v>
          </cell>
          <cell r="F63" t="e">
            <v>#DIV/0!</v>
          </cell>
          <cell r="G63" t="str">
            <v>*Combined enrollment is used if</v>
          </cell>
        </row>
        <row r="64">
          <cell r="C64" t="str">
            <v>Members</v>
          </cell>
          <cell r="D64">
            <v>88016</v>
          </cell>
          <cell r="E64">
            <v>0</v>
          </cell>
          <cell r="F64">
            <v>0</v>
          </cell>
          <cell r="G64" t="str">
            <v xml:space="preserve">  indicated on the General Screen</v>
          </cell>
        </row>
        <row r="88">
          <cell r="A88" t="str">
            <v>MEDICAL ADJ</v>
          </cell>
          <cell r="B88" t="str">
            <v>Annualize</v>
          </cell>
          <cell r="C88" t="str">
            <v>Benefit Adjustment</v>
          </cell>
          <cell r="D88" t="str">
            <v>Enrollment Adjustment</v>
          </cell>
          <cell r="E88" t="str">
            <v>Claims Adj.</v>
          </cell>
          <cell r="F88" t="str">
            <v>Cap Adj.</v>
          </cell>
          <cell r="G88" t="str">
            <v>Choice Adj.</v>
          </cell>
          <cell r="H88" t="str">
            <v>TRS Adj.</v>
          </cell>
        </row>
        <row r="89">
          <cell r="A89" t="str">
            <v>Current:</v>
          </cell>
          <cell r="B89">
            <v>2</v>
          </cell>
          <cell r="C89">
            <v>1</v>
          </cell>
          <cell r="D89">
            <v>1</v>
          </cell>
          <cell r="E89">
            <v>0</v>
          </cell>
          <cell r="F89">
            <v>0</v>
          </cell>
          <cell r="G89">
            <v>1.01</v>
          </cell>
          <cell r="H89">
            <v>1</v>
          </cell>
        </row>
        <row r="90">
          <cell r="A90" t="str">
            <v>Prior:</v>
          </cell>
          <cell r="B90">
            <v>1</v>
          </cell>
          <cell r="C90">
            <v>1</v>
          </cell>
          <cell r="D90">
            <v>1</v>
          </cell>
          <cell r="E90">
            <v>0</v>
          </cell>
        </row>
        <row r="92">
          <cell r="A92" t="str">
            <v>DRUG ADJ</v>
          </cell>
          <cell r="B92" t="str">
            <v>Annualize</v>
          </cell>
          <cell r="C92" t="str">
            <v>Benefit Adjustment</v>
          </cell>
          <cell r="D92" t="str">
            <v>Enrollment Adjustment</v>
          </cell>
          <cell r="E92" t="str">
            <v>Claims Adj.</v>
          </cell>
          <cell r="G92" t="str">
            <v>Choice Adj.</v>
          </cell>
          <cell r="H92" t="str">
            <v>TRS Adj.</v>
          </cell>
        </row>
        <row r="93">
          <cell r="A93" t="str">
            <v>Current:</v>
          </cell>
          <cell r="B93">
            <v>2</v>
          </cell>
          <cell r="C93">
            <v>1</v>
          </cell>
          <cell r="D93">
            <v>1</v>
          </cell>
          <cell r="E93">
            <v>0</v>
          </cell>
          <cell r="G93">
            <v>1.01</v>
          </cell>
          <cell r="H93">
            <v>1</v>
          </cell>
        </row>
        <row r="94">
          <cell r="A94" t="str">
            <v>Prior:</v>
          </cell>
          <cell r="B94">
            <v>1</v>
          </cell>
          <cell r="C94">
            <v>1</v>
          </cell>
          <cell r="D94">
            <v>1</v>
          </cell>
          <cell r="E94">
            <v>0</v>
          </cell>
        </row>
        <row r="95">
          <cell r="A95" t="str">
            <v>*** Enter adjustments (except $ fields) as increases or decreases from 1.  (i.e. .95 or 1.05)</v>
          </cell>
        </row>
        <row r="108">
          <cell r="C108" t="str">
            <v>Beginning</v>
          </cell>
          <cell r="D108" t="str">
            <v>Ending</v>
          </cell>
          <cell r="H108" t="str">
            <v>Ending</v>
          </cell>
          <cell r="I108" t="str">
            <v>Beginning</v>
          </cell>
        </row>
        <row r="109">
          <cell r="C109">
            <v>0.38630834160873884</v>
          </cell>
          <cell r="D109">
            <v>0.48535253227408137</v>
          </cell>
          <cell r="H109">
            <v>0.18</v>
          </cell>
          <cell r="I109">
            <v>0.18</v>
          </cell>
        </row>
        <row r="110">
          <cell r="C110">
            <v>0</v>
          </cell>
          <cell r="D110">
            <v>0</v>
          </cell>
          <cell r="H110">
            <v>0</v>
          </cell>
          <cell r="I110">
            <v>0</v>
          </cell>
        </row>
        <row r="112">
          <cell r="A112" t="str">
            <v xml:space="preserve"> Or: Change in IBNR</v>
          </cell>
          <cell r="F112" t="str">
            <v>Drug</v>
          </cell>
        </row>
        <row r="113">
          <cell r="B113" t="str">
            <v>Y or N</v>
          </cell>
          <cell r="C113" t="str">
            <v>Percentage</v>
          </cell>
          <cell r="D113" t="str">
            <v>Y or N</v>
          </cell>
          <cell r="E113" t="str">
            <v>Percentage</v>
          </cell>
          <cell r="F113" t="str">
            <v>Y or N</v>
          </cell>
          <cell r="G113" t="str">
            <v>Percentage</v>
          </cell>
          <cell r="H113" t="str">
            <v>Y or N</v>
          </cell>
          <cell r="I113" t="str">
            <v>Percentage</v>
          </cell>
        </row>
        <row r="114">
          <cell r="B114" t="str">
            <v>N</v>
          </cell>
          <cell r="C114">
            <v>0</v>
          </cell>
          <cell r="D114" t="str">
            <v>N</v>
          </cell>
          <cell r="E114">
            <v>0</v>
          </cell>
          <cell r="F114" t="str">
            <v>N</v>
          </cell>
          <cell r="G114">
            <v>0</v>
          </cell>
          <cell r="H114" t="str">
            <v>N</v>
          </cell>
          <cell r="I114">
            <v>0</v>
          </cell>
        </row>
        <row r="117">
          <cell r="A117" t="str">
            <v>TREND</v>
          </cell>
          <cell r="B117" t="str">
            <v>Current</v>
          </cell>
          <cell r="G117" t="str">
            <v>Prior</v>
          </cell>
        </row>
        <row r="118">
          <cell r="A118" t="str">
            <v>Medical</v>
          </cell>
          <cell r="B118" t="str">
            <v>Annual</v>
          </cell>
          <cell r="C118" t="str">
            <v xml:space="preserve"> Override</v>
          </cell>
          <cell r="D118" t="str">
            <v xml:space="preserve">Months </v>
          </cell>
          <cell r="E118" t="str">
            <v>Renewal</v>
          </cell>
          <cell r="G118" t="str">
            <v>Annual</v>
          </cell>
          <cell r="H118" t="str">
            <v xml:space="preserve"> Override</v>
          </cell>
        </row>
        <row r="119">
          <cell r="B119">
            <v>0.17399999999999999</v>
          </cell>
          <cell r="C119">
            <v>0.17399999999999999</v>
          </cell>
          <cell r="D119">
            <v>15</v>
          </cell>
          <cell r="E119">
            <v>1.222</v>
          </cell>
          <cell r="G119">
            <v>8.1000000000000003E-2</v>
          </cell>
          <cell r="H119">
            <v>0</v>
          </cell>
        </row>
        <row r="121">
          <cell r="A121" t="str">
            <v>Capitation</v>
          </cell>
          <cell r="B121" t="str">
            <v>Annual</v>
          </cell>
          <cell r="C121" t="str">
            <v xml:space="preserve"> Override</v>
          </cell>
          <cell r="D121" t="str">
            <v xml:space="preserve">Months </v>
          </cell>
          <cell r="E121" t="str">
            <v>Renewal</v>
          </cell>
        </row>
        <row r="122">
          <cell r="B122">
            <v>0</v>
          </cell>
          <cell r="C122">
            <v>0</v>
          </cell>
          <cell r="D122">
            <v>15</v>
          </cell>
          <cell r="E122">
            <v>0</v>
          </cell>
        </row>
        <row r="124">
          <cell r="A124" t="str">
            <v>Drug</v>
          </cell>
          <cell r="B124" t="str">
            <v>Annual</v>
          </cell>
          <cell r="C124" t="str">
            <v xml:space="preserve"> Override</v>
          </cell>
          <cell r="D124" t="str">
            <v xml:space="preserve">Months </v>
          </cell>
          <cell r="E124" t="str">
            <v xml:space="preserve">Renewal </v>
          </cell>
          <cell r="G124" t="str">
            <v>Prior</v>
          </cell>
          <cell r="H124" t="str">
            <v xml:space="preserve"> Override</v>
          </cell>
        </row>
        <row r="125">
          <cell r="B125">
            <v>0.26400000000000001</v>
          </cell>
          <cell r="C125">
            <v>0.26400000000000001</v>
          </cell>
          <cell r="D125">
            <v>15</v>
          </cell>
          <cell r="E125">
            <v>1.34</v>
          </cell>
          <cell r="G125">
            <v>0.186</v>
          </cell>
          <cell r="H125">
            <v>0</v>
          </cell>
        </row>
        <row r="128">
          <cell r="E128" t="str">
            <v>Prior</v>
          </cell>
        </row>
        <row r="129">
          <cell r="C129" t="str">
            <v>Defaults:</v>
          </cell>
          <cell r="D129">
            <v>1</v>
          </cell>
          <cell r="E129">
            <v>0</v>
          </cell>
          <cell r="F129">
            <v>0</v>
          </cell>
          <cell r="G129">
            <v>1</v>
          </cell>
        </row>
        <row r="130">
          <cell r="E130">
            <v>0</v>
          </cell>
        </row>
        <row r="136">
          <cell r="B136" t="str">
            <v>Current:</v>
          </cell>
          <cell r="C136">
            <v>100000</v>
          </cell>
          <cell r="G136">
            <v>0.04</v>
          </cell>
        </row>
        <row r="141">
          <cell r="B141" t="str">
            <v>Current:</v>
          </cell>
          <cell r="C141">
            <v>1.25</v>
          </cell>
          <cell r="D141">
            <v>6.4999999999999997E-3</v>
          </cell>
        </row>
        <row r="160">
          <cell r="A160" t="str">
            <v>SAVINGS EXHIBIT</v>
          </cell>
        </row>
        <row r="161">
          <cell r="D161" t="str">
            <v>Admin</v>
          </cell>
          <cell r="E161" t="str">
            <v>Reserve</v>
          </cell>
        </row>
        <row r="162">
          <cell r="C162" t="str">
            <v xml:space="preserve">Current Dollars: </v>
          </cell>
          <cell r="D162">
            <v>417339.39</v>
          </cell>
          <cell r="E162">
            <v>317097.41623409465</v>
          </cell>
          <cell r="F162" t="str">
            <v>**Used for savings exhibit for fully insured groups</v>
          </cell>
        </row>
        <row r="163">
          <cell r="C163" t="str">
            <v>Accounting Statement:</v>
          </cell>
          <cell r="D163">
            <v>0</v>
          </cell>
          <cell r="E163">
            <v>0</v>
          </cell>
          <cell r="F163" t="str">
            <v>** used for savings exhibit for self funded groups</v>
          </cell>
        </row>
      </sheetData>
      <sheetData sheetId="3" refreshError="1">
        <row r="5">
          <cell r="A5" t="str">
            <v>Time Period:</v>
          </cell>
        </row>
        <row r="59">
          <cell r="D59">
            <v>0</v>
          </cell>
        </row>
      </sheetData>
      <sheetData sheetId="4" refreshError="1">
        <row r="5">
          <cell r="A5" t="str">
            <v>Time Period:</v>
          </cell>
        </row>
        <row r="59">
          <cell r="D59">
            <v>0</v>
          </cell>
        </row>
      </sheetData>
      <sheetData sheetId="5" refreshError="1">
        <row r="5">
          <cell r="A5" t="str">
            <v>Time Period:</v>
          </cell>
        </row>
        <row r="59">
          <cell r="D59">
            <v>0</v>
          </cell>
        </row>
      </sheetData>
      <sheetData sheetId="6">
        <row r="39">
          <cell r="R39">
            <v>0</v>
          </cell>
        </row>
      </sheetData>
      <sheetData sheetId="7"/>
      <sheetData sheetId="8" refreshError="1"/>
      <sheetData sheetId="9" refreshError="1"/>
      <sheetData sheetId="10"/>
      <sheetData sheetId="11" refreshError="1"/>
      <sheetData sheetId="12" refreshError="1"/>
      <sheetData sheetId="13"/>
      <sheetData sheetId="14" refreshError="1"/>
      <sheetData sheetId="15"/>
      <sheetData sheetId="16" refreshError="1"/>
      <sheetData sheetId="17" refreshError="1"/>
      <sheetData sheetId="18"/>
      <sheetData sheetId="19" refreshError="1"/>
      <sheetData sheetId="20"/>
      <sheetData sheetId="2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 &amp; ClmLoc"/>
      <sheetName val="ppr claims"/>
      <sheetName val=" enradj mem"/>
      <sheetName val="Trigon Cover"/>
      <sheetName val="AcctStmt99"/>
      <sheetName val="Calcs"/>
      <sheetName val="RUA"/>
      <sheetName val="EXP of Charges"/>
      <sheetName val="RateSheet"/>
      <sheetName val="Proj Save"/>
      <sheetName val="rx by source by 3 tier"/>
      <sheetName val="top 25 rx"/>
      <sheetName val="cpc analysis"/>
      <sheetName val="99Drug "/>
      <sheetName val="GphData"/>
      <sheetName val="Enr Gph"/>
      <sheetName val="Clms Gph"/>
      <sheetName val="PieGph"/>
      <sheetName val="CosteeGph"/>
      <sheetName val="Overview"/>
      <sheetName val="TblCnt"/>
      <sheetName val="GlossaryN)"/>
    </sheetNames>
    <sheetDataSet>
      <sheetData sheetId="0" refreshError="1"/>
      <sheetData sheetId="1"/>
      <sheetData sheetId="2" refreshError="1"/>
      <sheetData sheetId="3"/>
      <sheetData sheetId="4" refreshError="1"/>
      <sheetData sheetId="5"/>
      <sheetData sheetId="6"/>
      <sheetData sheetId="7"/>
      <sheetData sheetId="8">
        <row r="2">
          <cell r="A2" t="str">
            <v>PACKAGING SERVICES, INC.</v>
          </cell>
        </row>
        <row r="3">
          <cell r="A3" t="str">
            <v>Group Number: 4111 and Account Code:  50741</v>
          </cell>
        </row>
        <row r="4">
          <cell r="A4" t="str">
            <v>125% Minimum Premium Funding</v>
          </cell>
        </row>
        <row r="5">
          <cell r="A5" t="str">
            <v>Renewal Premium Sheet</v>
          </cell>
        </row>
        <row r="6">
          <cell r="A6" t="str">
            <v>For the Period:  1/1/00 through 12/31/00</v>
          </cell>
        </row>
        <row r="9">
          <cell r="J9" t="str">
            <v>As of 1/00</v>
          </cell>
        </row>
        <row r="10">
          <cell r="B10" t="str">
            <v xml:space="preserve">ENROLLMENT </v>
          </cell>
        </row>
        <row r="11">
          <cell r="B11" t="str">
            <v>Beginning as of August 1, 1998</v>
          </cell>
          <cell r="J11">
            <v>516</v>
          </cell>
          <cell r="K11">
            <v>199</v>
          </cell>
          <cell r="L11">
            <v>199</v>
          </cell>
        </row>
        <row r="12">
          <cell r="B12" t="str">
            <v>Ending as of July 31, 1999</v>
          </cell>
        </row>
        <row r="14">
          <cell r="C14" t="str">
            <v>Employee Only</v>
          </cell>
          <cell r="J14">
            <v>181</v>
          </cell>
          <cell r="K14">
            <v>83.333333333333329</v>
          </cell>
          <cell r="L14">
            <v>83.333333333333329</v>
          </cell>
        </row>
        <row r="15">
          <cell r="C15" t="str">
            <v>Employee and Family</v>
          </cell>
          <cell r="I15">
            <v>341</v>
          </cell>
          <cell r="J15">
            <v>341</v>
          </cell>
          <cell r="K15">
            <v>58.333333333333336</v>
          </cell>
          <cell r="R15" t="e">
            <v>#REF!</v>
          </cell>
        </row>
        <row r="16">
          <cell r="I16">
            <v>0</v>
          </cell>
          <cell r="J16">
            <v>522</v>
          </cell>
          <cell r="K16">
            <v>0</v>
          </cell>
          <cell r="R16">
            <v>0</v>
          </cell>
        </row>
        <row r="18">
          <cell r="B18" t="str">
            <v>PRESENT MAXIMUM PREMIUMS</v>
          </cell>
          <cell r="K18" t="str">
            <v>Maximum</v>
          </cell>
          <cell r="L18" t="str">
            <v>0% Claims Trigger Rates (Claims Only)</v>
          </cell>
        </row>
        <row r="19">
          <cell r="C19" t="str">
            <v>Employee Only</v>
          </cell>
          <cell r="J19">
            <v>332.77</v>
          </cell>
          <cell r="K19">
            <v>0</v>
          </cell>
          <cell r="L19">
            <v>0</v>
          </cell>
        </row>
        <row r="20">
          <cell r="C20" t="str">
            <v>Employee and Family</v>
          </cell>
          <cell r="J20">
            <v>332.77</v>
          </cell>
          <cell r="K20">
            <v>0</v>
          </cell>
          <cell r="L20">
            <v>0</v>
          </cell>
        </row>
        <row r="22">
          <cell r="B22" t="str">
            <v>% MAXIMUM CLAIMS LIABILITY</v>
          </cell>
        </row>
        <row r="23">
          <cell r="C23" t="str">
            <v>(cap is on claims expense; ITS access fee, reinsurance, and retention are not capped)</v>
          </cell>
        </row>
        <row r="24">
          <cell r="J24" t="str">
            <v/>
          </cell>
        </row>
        <row r="26">
          <cell r="B26" t="str">
            <v>RENEWAL MAXIMUM PREMIUMS</v>
          </cell>
          <cell r="K26" t="str">
            <v>Maximum</v>
          </cell>
          <cell r="L26" t="str">
            <v>0% Claims Trigger Rates (Claims Only)</v>
          </cell>
        </row>
        <row r="27">
          <cell r="C27" t="str">
            <v>Employee Only</v>
          </cell>
          <cell r="J27">
            <v>194</v>
          </cell>
          <cell r="K27" t="str">
            <v xml:space="preserve"> commission</v>
          </cell>
          <cell r="L27">
            <v>0</v>
          </cell>
        </row>
        <row r="28">
          <cell r="C28" t="str">
            <v>Employee and Family</v>
          </cell>
          <cell r="J28">
            <v>465.6</v>
          </cell>
          <cell r="K28">
            <v>0</v>
          </cell>
          <cell r="L28">
            <v>0</v>
          </cell>
        </row>
        <row r="32">
          <cell r="A32" t="str">
            <v>The Maximum  Claims Liability paid during the policy year will be the greater of:</v>
          </cell>
        </row>
        <row r="33">
          <cell r="A33" t="str">
            <v xml:space="preserve">   A. Claims Trigger Rate times annual total number of insured, OR</v>
          </cell>
        </row>
        <row r="34">
          <cell r="A34" t="str">
            <v xml:space="preserve">   B. $</v>
          </cell>
        </row>
        <row r="36">
          <cell r="A36" t="str">
            <v>Single excess risk settlement is performed under the contract based on the plan expenses under all benefit options (that is, one settlement is prepared based on a composite rate of all benefit options).</v>
          </cell>
        </row>
        <row r="38">
          <cell r="A38" t="str">
            <v>The charges and calculation of the claims trigger rates are based upon the current number of employees insured. Trigon Blue Cross Blue Shield and its affiliated HMO's reserve  the right to revise the charges and claims trigger rates, should the group requ</v>
          </cell>
        </row>
        <row r="40">
          <cell r="A40" t="str">
            <v>Charges and claims trigger rates mentioned in this document are for the benefits and networks detailed in the benefits brochure and contract previously provided to you.  Information about the benefits, networks, related provisions, and exclusions can be f</v>
          </cell>
        </row>
        <row r="41">
          <cell r="B41" t="str">
            <v>CHARGES:</v>
          </cell>
        </row>
        <row r="42">
          <cell r="B42" t="str">
            <v>Specific Stop Loss Limit</v>
          </cell>
          <cell r="D42">
            <v>0</v>
          </cell>
          <cell r="G42">
            <v>0</v>
          </cell>
          <cell r="J42">
            <v>0</v>
          </cell>
          <cell r="M42">
            <v>0</v>
          </cell>
          <cell r="P42">
            <v>0</v>
          </cell>
        </row>
        <row r="43">
          <cell r="B43" t="str">
            <v>Specific Stop Loss Charge - of medical claims expense</v>
          </cell>
          <cell r="D43">
            <v>0</v>
          </cell>
          <cell r="G43">
            <v>0</v>
          </cell>
          <cell r="J43">
            <v>0</v>
          </cell>
          <cell r="M43">
            <v>0</v>
          </cell>
          <cell r="P43">
            <v>0</v>
          </cell>
        </row>
        <row r="44">
          <cell r="B44" t="str">
            <v>Facility Discount Retained - Virginia</v>
          </cell>
          <cell r="D44" t="str">
            <v>20%</v>
          </cell>
          <cell r="G44" t="str">
            <v>20%</v>
          </cell>
          <cell r="J44" t="str">
            <v>20%</v>
          </cell>
          <cell r="M44" t="str">
            <v>20%</v>
          </cell>
          <cell r="P44" t="str">
            <v>20%</v>
          </cell>
        </row>
        <row r="45">
          <cell r="B45" t="str">
            <v>ITS Access Fee - Non Virginia</v>
          </cell>
          <cell r="D45">
            <v>0</v>
          </cell>
          <cell r="G45">
            <v>0</v>
          </cell>
          <cell r="J45">
            <v>0</v>
          </cell>
          <cell r="M45">
            <v>0</v>
          </cell>
          <cell r="P45">
            <v>0</v>
          </cell>
        </row>
        <row r="46">
          <cell r="B46" t="str">
            <v>Administration Fee</v>
          </cell>
          <cell r="D46">
            <v>0</v>
          </cell>
          <cell r="G46">
            <v>0</v>
          </cell>
          <cell r="J46">
            <v>0</v>
          </cell>
          <cell r="M46">
            <v>0</v>
          </cell>
          <cell r="P46">
            <v>0</v>
          </cell>
        </row>
        <row r="47">
          <cell r="B47" t="str">
            <v xml:space="preserve">     Trigon admin fees are per enrollee per month</v>
          </cell>
        </row>
        <row r="48">
          <cell r="B48" t="str">
            <v xml:space="preserve">     HMO admin fees are per member per month</v>
          </cell>
        </row>
        <row r="49">
          <cell r="B49" t="str">
            <v>Reserve Fee - of total expense(excludes tax)</v>
          </cell>
          <cell r="D49">
            <v>0</v>
          </cell>
          <cell r="G49">
            <v>0</v>
          </cell>
          <cell r="J49">
            <v>0</v>
          </cell>
          <cell r="M49">
            <v>0</v>
          </cell>
          <cell r="P49">
            <v>0</v>
          </cell>
        </row>
        <row r="50">
          <cell r="B50" t="str">
            <v>State Premium Tax - % of premium )</v>
          </cell>
          <cell r="D50">
            <v>2.2499999999999999E-2</v>
          </cell>
          <cell r="G50">
            <v>2.2499999999999999E-2</v>
          </cell>
          <cell r="J50">
            <v>2.2499999999999999E-2</v>
          </cell>
          <cell r="M50">
            <v>2.2499999999999999E-2</v>
          </cell>
          <cell r="P50">
            <v>2.2499999999999999E-2</v>
          </cell>
        </row>
        <row r="51">
          <cell r="B51" t="str">
            <v xml:space="preserve">Non-Standard Products: </v>
          </cell>
          <cell r="D51">
            <v>0</v>
          </cell>
          <cell r="G51">
            <v>0</v>
          </cell>
          <cell r="J51">
            <v>0</v>
          </cell>
          <cell r="M51">
            <v>0</v>
          </cell>
          <cell r="P51">
            <v>0</v>
          </cell>
          <cell r="U51">
            <v>0</v>
          </cell>
        </row>
        <row r="52">
          <cell r="B52" t="str">
            <v>Broker Commission</v>
          </cell>
          <cell r="D52">
            <v>0</v>
          </cell>
          <cell r="G52">
            <v>0</v>
          </cell>
          <cell r="J52">
            <v>0</v>
          </cell>
          <cell r="M52">
            <v>0</v>
          </cell>
          <cell r="P52">
            <v>0</v>
          </cell>
        </row>
        <row r="54">
          <cell r="A54" t="str">
            <v>Trigon Blue Cross Blue Shield and its affiliated HMO's reserve  the right to revise premiums should the group request changes in their benefits, networks, or service level, or should the total enrollment or enrollment distribution by product, membership t</v>
          </cell>
        </row>
        <row r="59">
          <cell r="A59" t="str">
            <v>Premiums mentioned in this document are for the benefits and networks detailed in the benefits brochure and contract previously provided to you.  Information about the benefits, networks, related provisions, and exclusions can be found in that material.</v>
          </cell>
        </row>
        <row r="61">
          <cell r="A61" t="str">
            <v>The charges are based upon the current number of employees insured. Trigon Blue Cross Blue Shield and its affiliated HMO's reserve  the right to revise the charges should the group request changes in their benefits, networks, or service level, or should t</v>
          </cell>
        </row>
        <row r="63">
          <cell r="A63" t="str">
            <v>Charges mentioned in this document are for the benefits and networks detailed in the benefits brochure and contract previously provided to you.  Information about the benefits, networks, related provisions, and exclusions can be found in that material.</v>
          </cell>
        </row>
        <row r="65">
          <cell r="A65" t="str">
            <v>The Maximum Liability for expenses paid during the policy year will be the greater of:</v>
          </cell>
        </row>
        <row r="66">
          <cell r="A66" t="str">
            <v xml:space="preserve">   A. Maximum Liability for premiums times annual total number of insured, OR</v>
          </cell>
        </row>
        <row r="67">
          <cell r="A67" t="str">
            <v xml:space="preserve">   B. $</v>
          </cell>
        </row>
        <row r="69">
          <cell r="A69" t="str">
            <v>Single excess risk settlement is performed under the contract based on the plan expenses under all benefit options (that is, one settlement is prepared based on a composite rate of all benefit options).</v>
          </cell>
        </row>
        <row r="71">
          <cell r="A71" t="str">
            <v>The charges and calculation of the maximum liability rates are based upon the current number of employees insured. Trigon Blue Cross Blue Shield and its affiliated HMO's reserve  the right to revise the charges and maximum liability rates, should the grou</v>
          </cell>
        </row>
        <row r="73">
          <cell r="A73" t="str">
            <v>Charges and maximum liability rates mentioned in this document are for the benefits and networks detailed in the benefits brochure and contract previously provided to you.  Information about the benefits, networks, related provisions, and exclusions can b</v>
          </cell>
        </row>
        <row r="75">
          <cell r="A75" t="str">
            <v>The premium rates assume both medical and dental coverage is placed throughTrigon Blue Cross Blue Shield and its affiliated HMO's reserve . An adjustment to the dental administration charge is required if medical coverage is not placed with Trigon Blue Cr</v>
          </cell>
        </row>
        <row r="77">
          <cell r="A77" t="str">
            <v>Trigon Blue Cross Blue Shield and its affiliated HMO's reserve  the right to revise premiums should the group request changes in their benefits, networks, or service level, or should the total enrollment or enrollment distribution by product, membership t</v>
          </cell>
        </row>
        <row r="78">
          <cell r="B78" t="str">
            <v>RENEWAL RETENTION CHARGES:</v>
          </cell>
        </row>
        <row r="79">
          <cell r="C79" t="str">
            <v>Administration Fee (per employee per month)</v>
          </cell>
          <cell r="D79">
            <v>0</v>
          </cell>
          <cell r="G79">
            <v>0</v>
          </cell>
          <cell r="J79">
            <v>0</v>
          </cell>
          <cell r="M79">
            <v>0</v>
          </cell>
          <cell r="P79">
            <v>0</v>
          </cell>
        </row>
        <row r="80">
          <cell r="C80" t="str">
            <v>Reserve Charge (applied to claims and administration)</v>
          </cell>
          <cell r="D80">
            <v>0</v>
          </cell>
          <cell r="G80">
            <v>0</v>
          </cell>
          <cell r="J80">
            <v>0</v>
          </cell>
          <cell r="M80">
            <v>0</v>
          </cell>
          <cell r="P80">
            <v>0</v>
          </cell>
        </row>
        <row r="82">
          <cell r="A82" t="str">
            <v>The retention charges assume both medical and dental coverage is placed through Trigon Blue Cross Blue Shield and its affiliated HMO's reserve . An adjustment to the dental administration charge is required if medical coverage is not placed with Trigon Bl</v>
          </cell>
        </row>
        <row r="84">
          <cell r="A84" t="str">
            <v>Trigon Blue Cross Blue Shield and its affiliated HMO's reserve  the right to revise the charges should the group request changes in their benefits, networks, or service level, or should the total enrollment or enrollment distribution by product, membershi</v>
          </cell>
        </row>
      </sheetData>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General"/>
      <sheetName val="Option1"/>
      <sheetName val="Option2"/>
      <sheetName val="Option3"/>
      <sheetName val="Option4"/>
      <sheetName val="Calcs"/>
      <sheetName val="First Year Calcs"/>
      <sheetName val="P&amp;L Review"/>
      <sheetName val="P&amp;L"/>
      <sheetName val="Strategy"/>
      <sheetName val="Internal"/>
      <sheetName val="Rate Review"/>
      <sheetName val="Rate Sheet"/>
      <sheetName val="RUA Pros 250"/>
      <sheetName val="RUA_UA"/>
      <sheetName val="IBNR Cap Rates"/>
      <sheetName val="Charges"/>
      <sheetName val="Savings Summary"/>
      <sheetName val="Savings Under 250"/>
      <sheetName val="Savings Over 250"/>
      <sheetName val="Asssumptions"/>
      <sheetName val="Glossary"/>
      <sheetName val="Cover"/>
      <sheetName val="Min Prem Rate Calcs"/>
      <sheetName val="Acct Code Search"/>
      <sheetName val="Codes"/>
      <sheetName val="Hidfac"/>
      <sheetName val="Access Import"/>
      <sheetName val="Access Export"/>
      <sheetName val="RUA_UA Review"/>
      <sheetName val="P&amp;L Review Non-System"/>
    </sheetNames>
    <sheetDataSet>
      <sheetData sheetId="0"/>
      <sheetData sheetId="1" refreshError="1">
        <row r="4">
          <cell r="I4" t="str">
            <v>0022A</v>
          </cell>
          <cell r="L4" t="str">
            <v>15</v>
          </cell>
        </row>
        <row r="5">
          <cell r="D5">
            <v>37530</v>
          </cell>
          <cell r="L5" t="str">
            <v>A93</v>
          </cell>
        </row>
        <row r="6">
          <cell r="I6" t="str">
            <v>0</v>
          </cell>
          <cell r="L6" t="str">
            <v>W</v>
          </cell>
        </row>
        <row r="7">
          <cell r="I7" t="str">
            <v xml:space="preserve">  </v>
          </cell>
          <cell r="L7" t="str">
            <v>100</v>
          </cell>
        </row>
        <row r="11">
          <cell r="E11" t="str">
            <v>Keycare</v>
          </cell>
          <cell r="J11">
            <v>1</v>
          </cell>
        </row>
        <row r="12">
          <cell r="E12" t="str">
            <v>Keycare</v>
          </cell>
          <cell r="J12">
            <v>2</v>
          </cell>
        </row>
        <row r="13">
          <cell r="E13" t="str">
            <v>Enter Code or ?</v>
          </cell>
          <cell r="J13">
            <v>3</v>
          </cell>
        </row>
        <row r="14">
          <cell r="E14" t="str">
            <v>Enter Code or ?</v>
          </cell>
          <cell r="J14">
            <v>4</v>
          </cell>
        </row>
        <row r="16">
          <cell r="B16" t="str">
            <v>Projection Criteria</v>
          </cell>
        </row>
        <row r="18">
          <cell r="A18" t="str">
            <v>1st Yr?</v>
          </cell>
          <cell r="B18" t="str">
            <v>Review Period:</v>
          </cell>
          <cell r="F18" t="str">
            <v>Blending:</v>
          </cell>
          <cell r="H18" t="str">
            <v>Other:</v>
          </cell>
          <cell r="I18" t="str">
            <v>Enrollment Basis:</v>
          </cell>
          <cell r="L18" t="str">
            <v>REVIEW</v>
          </cell>
        </row>
        <row r="19">
          <cell r="A19" t="str">
            <v>N</v>
          </cell>
          <cell r="B19" t="str">
            <v>Current</v>
          </cell>
          <cell r="D19">
            <v>36861</v>
          </cell>
          <cell r="E19">
            <v>37225</v>
          </cell>
          <cell r="F19" t="str">
            <v>Two Years</v>
          </cell>
          <cell r="G19" t="str">
            <v>N</v>
          </cell>
          <cell r="I19" t="str">
            <v>Annualize Strategy?</v>
          </cell>
          <cell r="L19" t="str">
            <v>N</v>
          </cell>
        </row>
        <row r="20">
          <cell r="A20" t="str">
            <v>N</v>
          </cell>
          <cell r="B20" t="str">
            <v>Prior</v>
          </cell>
          <cell r="D20">
            <v>36495</v>
          </cell>
          <cell r="E20">
            <v>36860</v>
          </cell>
          <cell r="F20" t="str">
            <v>TRS</v>
          </cell>
          <cell r="G20" t="str">
            <v>N</v>
          </cell>
          <cell r="I20" t="str">
            <v>IBNR Cap?</v>
          </cell>
          <cell r="L20" t="str">
            <v>N</v>
          </cell>
        </row>
        <row r="21">
          <cell r="A21" t="str">
            <v>N</v>
          </cell>
          <cell r="B21" t="str">
            <v>2 Years Prior</v>
          </cell>
          <cell r="D21">
            <v>36130</v>
          </cell>
          <cell r="E21">
            <v>36494</v>
          </cell>
          <cell r="I21" t="str">
            <v>Use (E)xpected Or (M)ax Rates:</v>
          </cell>
          <cell r="L21" t="str">
            <v>E</v>
          </cell>
        </row>
        <row r="25">
          <cell r="B25" t="str">
            <v>Current</v>
          </cell>
          <cell r="D25" t="str">
            <v>0</v>
          </cell>
          <cell r="E25">
            <v>0</v>
          </cell>
          <cell r="G25" t="str">
            <v>OR</v>
          </cell>
          <cell r="H25">
            <v>0</v>
          </cell>
          <cell r="J25" t="str">
            <v>OR</v>
          </cell>
          <cell r="K25">
            <v>0</v>
          </cell>
        </row>
        <row r="26">
          <cell r="E26">
            <v>0</v>
          </cell>
          <cell r="K26">
            <v>0</v>
          </cell>
        </row>
      </sheetData>
      <sheetData sheetId="2" refreshError="1">
        <row r="5">
          <cell r="A5" t="str">
            <v>Time Period:</v>
          </cell>
          <cell r="B5" t="str">
            <v>Facility Covered</v>
          </cell>
          <cell r="C5" t="str">
            <v>Claims Net Facility 100% Disc.</v>
          </cell>
          <cell r="D5" t="str">
            <v>Claims Net  Margined Discount</v>
          </cell>
          <cell r="E5" t="str">
            <v>Capitation</v>
          </cell>
          <cell r="F5" t="str">
            <v>Provider Incentive</v>
          </cell>
          <cell r="G5" t="str">
            <v>Physician Net</v>
          </cell>
          <cell r="H5" t="str">
            <v>Drug</v>
          </cell>
        </row>
        <row r="6">
          <cell r="A6" t="str">
            <v>12/00 -11/01</v>
          </cell>
          <cell r="B6">
            <v>0</v>
          </cell>
          <cell r="C6">
            <v>0</v>
          </cell>
          <cell r="D6">
            <v>0</v>
          </cell>
          <cell r="E6">
            <v>0</v>
          </cell>
          <cell r="F6">
            <v>0</v>
          </cell>
          <cell r="G6">
            <v>0</v>
          </cell>
          <cell r="H6">
            <v>0</v>
          </cell>
          <cell r="J6">
            <v>0</v>
          </cell>
        </row>
        <row r="7">
          <cell r="A7" t="str">
            <v>12/99 -11/00</v>
          </cell>
          <cell r="B7">
            <v>0</v>
          </cell>
          <cell r="C7">
            <v>0</v>
          </cell>
          <cell r="D7">
            <v>0</v>
          </cell>
          <cell r="E7">
            <v>0</v>
          </cell>
          <cell r="F7">
            <v>0</v>
          </cell>
          <cell r="G7">
            <v>0</v>
          </cell>
          <cell r="H7">
            <v>0</v>
          </cell>
          <cell r="J7">
            <v>0</v>
          </cell>
        </row>
        <row r="8">
          <cell r="A8" t="str">
            <v>12/98 -11/99</v>
          </cell>
          <cell r="B8">
            <v>0</v>
          </cell>
          <cell r="C8">
            <v>0</v>
          </cell>
          <cell r="D8">
            <v>0</v>
          </cell>
          <cell r="E8">
            <v>0</v>
          </cell>
          <cell r="F8">
            <v>0</v>
          </cell>
          <cell r="G8">
            <v>0</v>
          </cell>
          <cell r="H8">
            <v>0</v>
          </cell>
          <cell r="J8">
            <v>0</v>
          </cell>
        </row>
        <row r="9">
          <cell r="B9" t="str">
            <v>ECD Margined Discount</v>
          </cell>
          <cell r="C9" t="str">
            <v>Drug ECD</v>
          </cell>
          <cell r="D9" t="str">
            <v>Physician Savings</v>
          </cell>
          <cell r="E9" t="str">
            <v>ITS Fees</v>
          </cell>
          <cell r="F9" t="str">
            <v>LastTwo Months Cap</v>
          </cell>
          <cell r="H9" t="str">
            <v>Premium</v>
          </cell>
        </row>
        <row r="10">
          <cell r="A10" t="str">
            <v>12/00 -11/01</v>
          </cell>
          <cell r="B10">
            <v>0</v>
          </cell>
          <cell r="C10">
            <v>0</v>
          </cell>
          <cell r="D10">
            <v>0</v>
          </cell>
          <cell r="E10">
            <v>0</v>
          </cell>
          <cell r="F10">
            <v>0</v>
          </cell>
          <cell r="H10">
            <v>0</v>
          </cell>
        </row>
        <row r="11">
          <cell r="A11" t="str">
            <v>12/99 -11/00</v>
          </cell>
          <cell r="B11">
            <v>0</v>
          </cell>
          <cell r="C11">
            <v>0</v>
          </cell>
          <cell r="D11">
            <v>0</v>
          </cell>
          <cell r="H11">
            <v>0</v>
          </cell>
        </row>
        <row r="12">
          <cell r="A12" t="str">
            <v>12/98 -11/99</v>
          </cell>
          <cell r="B12">
            <v>0</v>
          </cell>
          <cell r="C12">
            <v>0</v>
          </cell>
          <cell r="D12">
            <v>0</v>
          </cell>
          <cell r="H12">
            <v>0</v>
          </cell>
        </row>
        <row r="14">
          <cell r="A14" t="str">
            <v>Medical:  TRS  Exp  Claims PCPM</v>
          </cell>
          <cell r="D14">
            <v>0</v>
          </cell>
        </row>
        <row r="15">
          <cell r="A15" t="str">
            <v>Drug:       TRS  Exp  Claims PCPM</v>
          </cell>
          <cell r="D15">
            <v>0</v>
          </cell>
          <cell r="G15" t="str">
            <v>Number of contracts over SSL?</v>
          </cell>
          <cell r="H15">
            <v>0</v>
          </cell>
        </row>
        <row r="17">
          <cell r="A17" t="str">
            <v>SECTION 1:  PROPOSAL CLAIMS AND ENROLLMENT</v>
          </cell>
        </row>
        <row r="19">
          <cell r="A19" t="str">
            <v>Claims and Cap</v>
          </cell>
          <cell r="B19" t="str">
            <v>Medical Annual Dollars</v>
          </cell>
          <cell r="C19" t="str">
            <v>% 100% Facility Savings</v>
          </cell>
          <cell r="D19" t="str">
            <v>% Facility Discount Retained</v>
          </cell>
          <cell r="E19" t="str">
            <v>% Physician Savings</v>
          </cell>
          <cell r="F19" t="str">
            <v>ITS Access Fees</v>
          </cell>
          <cell r="G19" t="str">
            <v>Drug Annual Dollars</v>
          </cell>
          <cell r="H19" t="str">
            <v>Capitation PCPM</v>
          </cell>
        </row>
        <row r="20">
          <cell r="B20">
            <v>4884591</v>
          </cell>
          <cell r="C20">
            <v>0.155</v>
          </cell>
          <cell r="D20">
            <v>0.2</v>
          </cell>
          <cell r="E20">
            <v>0.20499999999999999</v>
          </cell>
          <cell r="F20">
            <v>1976.04</v>
          </cell>
          <cell r="G20">
            <v>1476461</v>
          </cell>
          <cell r="H20">
            <v>0</v>
          </cell>
        </row>
        <row r="23">
          <cell r="A23" t="str">
            <v>TRS Conversion for Proposal Savings Format</v>
          </cell>
        </row>
        <row r="24">
          <cell r="A24" t="str">
            <v>Composite VA &amp; OOA Network Discount</v>
          </cell>
          <cell r="E24" t="str">
            <v>Building Claims to Covered</v>
          </cell>
          <cell r="H24" t="str">
            <v>Input Percentages</v>
          </cell>
        </row>
        <row r="25">
          <cell r="A25" t="str">
            <v>IP Facility</v>
          </cell>
          <cell r="C25">
            <v>0.23699999999999999</v>
          </cell>
          <cell r="E25" t="str">
            <v>Total FFS claims (Net)</v>
          </cell>
          <cell r="G25">
            <v>374.96000000000004</v>
          </cell>
        </row>
        <row r="26">
          <cell r="A26" t="str">
            <v>OP Facility</v>
          </cell>
          <cell r="C26">
            <v>0.27700000000000002</v>
          </cell>
        </row>
        <row r="27">
          <cell r="A27" t="str">
            <v>Professional/Other</v>
          </cell>
          <cell r="C27">
            <v>0.39200000000000002</v>
          </cell>
          <cell r="E27" t="str">
            <v>Facility Discount</v>
          </cell>
          <cell r="G27">
            <v>69.63</v>
          </cell>
          <cell r="H27">
            <v>0.1319674772094081</v>
          </cell>
        </row>
        <row r="28">
          <cell r="E28" t="str">
            <v>Professional Discount</v>
          </cell>
          <cell r="G28">
            <v>98.52</v>
          </cell>
          <cell r="H28">
            <v>0.18672175577582775</v>
          </cell>
        </row>
        <row r="29">
          <cell r="A29" t="str">
            <v>Expected Claims PCPM - Net Discounts</v>
          </cell>
          <cell r="E29" t="str">
            <v>Total Discount</v>
          </cell>
          <cell r="G29">
            <v>168.14999999999998</v>
          </cell>
        </row>
        <row r="30">
          <cell r="A30" t="str">
            <v>Inpatient facility</v>
          </cell>
          <cell r="C30">
            <v>96.68</v>
          </cell>
        </row>
        <row r="31">
          <cell r="A31" t="str">
            <v>Outpatient facility</v>
          </cell>
          <cell r="C31">
            <v>103.37</v>
          </cell>
          <cell r="E31" t="str">
            <v xml:space="preserve"> Facility Discount Retained</v>
          </cell>
          <cell r="G31">
            <v>-15.48</v>
          </cell>
          <cell r="H31">
            <v>0.2</v>
          </cell>
        </row>
        <row r="32">
          <cell r="A32" t="str">
            <v>Facility total</v>
          </cell>
          <cell r="C32">
            <v>200.05</v>
          </cell>
        </row>
        <row r="33">
          <cell r="A33" t="str">
            <v>FFS Prof &amp; Other</v>
          </cell>
          <cell r="C33">
            <v>152.81</v>
          </cell>
          <cell r="E33" t="str">
            <v>Covered charges</v>
          </cell>
          <cell r="G33">
            <v>527.63</v>
          </cell>
        </row>
        <row r="34">
          <cell r="A34" t="str">
            <v>Facility Discount Retained</v>
          </cell>
          <cell r="C34">
            <v>15.48</v>
          </cell>
        </row>
        <row r="35">
          <cell r="A35" t="str">
            <v>Claims Add-ons:</v>
          </cell>
          <cell r="C35">
            <v>6.62</v>
          </cell>
        </row>
        <row r="36">
          <cell r="A36" t="str">
            <v xml:space="preserve">   Medical Subtotal</v>
          </cell>
          <cell r="C36">
            <v>374.96000000000004</v>
          </cell>
        </row>
        <row r="37">
          <cell r="A37" t="str">
            <v>Drug</v>
          </cell>
          <cell r="C37">
            <v>90.85</v>
          </cell>
          <cell r="E37" t="str">
            <v>Medical:  TRS  Exp  Claims PCPM</v>
          </cell>
          <cell r="H37">
            <v>374.96000000000004</v>
          </cell>
        </row>
        <row r="45">
          <cell r="A45" t="str">
            <v>Review period enrollment</v>
          </cell>
        </row>
        <row r="46">
          <cell r="A46" t="str">
            <v>Time Period</v>
          </cell>
          <cell r="B46" t="str">
            <v>Employee</v>
          </cell>
          <cell r="C46" t="str">
            <v>Employee / child</v>
          </cell>
          <cell r="D46" t="str">
            <v>Employee /children</v>
          </cell>
          <cell r="E46" t="str">
            <v>Employee / spouse</v>
          </cell>
          <cell r="F46" t="str">
            <v>Employee / family</v>
          </cell>
          <cell r="G46" t="str">
            <v>Carve out</v>
          </cell>
          <cell r="H46" t="str">
            <v>Members</v>
          </cell>
          <cell r="I46" t="str">
            <v>Total Contracts</v>
          </cell>
        </row>
        <row r="47">
          <cell r="A47" t="str">
            <v>12/00 -11/01</v>
          </cell>
          <cell r="B47">
            <v>0</v>
          </cell>
          <cell r="C47">
            <v>0</v>
          </cell>
          <cell r="D47">
            <v>0</v>
          </cell>
          <cell r="E47">
            <v>0</v>
          </cell>
          <cell r="F47">
            <v>0</v>
          </cell>
          <cell r="G47">
            <v>0</v>
          </cell>
          <cell r="H47">
            <v>0</v>
          </cell>
          <cell r="I47">
            <v>0</v>
          </cell>
        </row>
        <row r="48">
          <cell r="A48" t="str">
            <v>12/99 -11/00</v>
          </cell>
          <cell r="B48">
            <v>0</v>
          </cell>
          <cell r="C48">
            <v>0</v>
          </cell>
          <cell r="D48">
            <v>0</v>
          </cell>
          <cell r="E48">
            <v>0</v>
          </cell>
          <cell r="F48">
            <v>0</v>
          </cell>
          <cell r="G48">
            <v>0</v>
          </cell>
          <cell r="H48">
            <v>0</v>
          </cell>
          <cell r="I48">
            <v>0</v>
          </cell>
        </row>
        <row r="49">
          <cell r="A49" t="str">
            <v>12/98 -11/99</v>
          </cell>
          <cell r="B49">
            <v>0</v>
          </cell>
          <cell r="C49">
            <v>0</v>
          </cell>
          <cell r="D49">
            <v>0</v>
          </cell>
          <cell r="E49">
            <v>0</v>
          </cell>
          <cell r="F49">
            <v>0</v>
          </cell>
          <cell r="G49">
            <v>0</v>
          </cell>
          <cell r="H49">
            <v>0</v>
          </cell>
          <cell r="I49">
            <v>0</v>
          </cell>
        </row>
        <row r="53">
          <cell r="A53">
            <v>36861</v>
          </cell>
        </row>
        <row r="58">
          <cell r="E58">
            <v>11</v>
          </cell>
        </row>
        <row r="59">
          <cell r="D59">
            <v>5.3440213760855048E-3</v>
          </cell>
          <cell r="E59">
            <v>4.4088176352705408E-3</v>
          </cell>
        </row>
        <row r="62">
          <cell r="A62" t="str">
            <v>Weighted Enrollment Adj.</v>
          </cell>
          <cell r="D62" t="str">
            <v>Current *</v>
          </cell>
          <cell r="E62" t="str">
            <v>Prior *</v>
          </cell>
          <cell r="F62" t="str">
            <v>Weighted EE Adj.</v>
          </cell>
        </row>
        <row r="63">
          <cell r="C63" t="str">
            <v>Contracts</v>
          </cell>
          <cell r="D63">
            <v>17964</v>
          </cell>
          <cell r="E63">
            <v>0</v>
          </cell>
          <cell r="F63" t="e">
            <v>#DIV/0!</v>
          </cell>
          <cell r="G63" t="str">
            <v>*Combined enrollment is used if</v>
          </cell>
        </row>
        <row r="64">
          <cell r="C64" t="str">
            <v>Members</v>
          </cell>
          <cell r="D64">
            <v>37188</v>
          </cell>
          <cell r="E64">
            <v>0</v>
          </cell>
          <cell r="F64">
            <v>0</v>
          </cell>
          <cell r="G64" t="str">
            <v xml:space="preserve">  indicated on the General Screen</v>
          </cell>
        </row>
        <row r="88">
          <cell r="A88" t="str">
            <v>MEDICAL ADJ</v>
          </cell>
          <cell r="B88" t="str">
            <v>Annualize</v>
          </cell>
          <cell r="C88" t="str">
            <v>Benefit Adjustment</v>
          </cell>
          <cell r="D88" t="str">
            <v>Enrollment Adjustment</v>
          </cell>
          <cell r="E88" t="str">
            <v>Claims Adj.</v>
          </cell>
          <cell r="F88" t="str">
            <v>Cap Adj.</v>
          </cell>
          <cell r="G88" t="str">
            <v>Choice Adj.</v>
          </cell>
          <cell r="H88" t="str">
            <v>TRS Adj.</v>
          </cell>
        </row>
        <row r="89">
          <cell r="A89" t="str">
            <v>Current:</v>
          </cell>
          <cell r="B89">
            <v>1</v>
          </cell>
          <cell r="C89">
            <v>1</v>
          </cell>
          <cell r="D89">
            <v>1</v>
          </cell>
          <cell r="E89">
            <v>0</v>
          </cell>
          <cell r="F89">
            <v>0</v>
          </cell>
          <cell r="G89">
            <v>1</v>
          </cell>
          <cell r="H89">
            <v>1</v>
          </cell>
        </row>
        <row r="90">
          <cell r="A90" t="str">
            <v>Prior:</v>
          </cell>
          <cell r="B90">
            <v>1</v>
          </cell>
          <cell r="C90">
            <v>1</v>
          </cell>
          <cell r="D90">
            <v>1</v>
          </cell>
          <cell r="E90">
            <v>0</v>
          </cell>
        </row>
        <row r="92">
          <cell r="A92" t="str">
            <v>DRUG ADJ</v>
          </cell>
          <cell r="B92" t="str">
            <v>Annualize</v>
          </cell>
          <cell r="C92" t="str">
            <v>Benefit Adjustment</v>
          </cell>
          <cell r="D92" t="str">
            <v>Enrollment Adjustment</v>
          </cell>
          <cell r="E92" t="str">
            <v>Claims Adj.</v>
          </cell>
          <cell r="G92" t="str">
            <v>Choice Adj.</v>
          </cell>
          <cell r="H92" t="str">
            <v>TRS Adj.</v>
          </cell>
        </row>
        <row r="93">
          <cell r="A93" t="str">
            <v>Current:</v>
          </cell>
          <cell r="B93">
            <v>1</v>
          </cell>
          <cell r="C93">
            <v>1</v>
          </cell>
          <cell r="D93">
            <v>1</v>
          </cell>
          <cell r="E93">
            <v>0</v>
          </cell>
          <cell r="G93">
            <v>1</v>
          </cell>
          <cell r="H93">
            <v>1</v>
          </cell>
        </row>
        <row r="94">
          <cell r="A94" t="str">
            <v>Prior:</v>
          </cell>
          <cell r="B94">
            <v>1</v>
          </cell>
          <cell r="C94">
            <v>1</v>
          </cell>
          <cell r="D94">
            <v>1</v>
          </cell>
          <cell r="E94">
            <v>0</v>
          </cell>
        </row>
        <row r="95">
          <cell r="A95" t="str">
            <v>*** Enter adjustments (except $ fields) as increases or decreases from 1.  (i.e. .95 or 1.05)</v>
          </cell>
        </row>
        <row r="112">
          <cell r="A112" t="str">
            <v xml:space="preserve"> Or: Change in IBNR</v>
          </cell>
          <cell r="F112" t="str">
            <v>Drug</v>
          </cell>
        </row>
        <row r="113">
          <cell r="B113" t="str">
            <v>Y or N</v>
          </cell>
          <cell r="C113" t="str">
            <v>Percentage</v>
          </cell>
          <cell r="D113" t="str">
            <v>Y or N</v>
          </cell>
          <cell r="E113" t="str">
            <v>Percentage</v>
          </cell>
          <cell r="F113" t="str">
            <v>Y or N</v>
          </cell>
          <cell r="G113" t="str">
            <v>Percentage</v>
          </cell>
          <cell r="H113" t="str">
            <v>Y or N</v>
          </cell>
          <cell r="I113" t="str">
            <v>Percentage</v>
          </cell>
        </row>
        <row r="114">
          <cell r="B114" t="str">
            <v>N</v>
          </cell>
          <cell r="C114">
            <v>0</v>
          </cell>
          <cell r="D114" t="str">
            <v>N</v>
          </cell>
          <cell r="E114">
            <v>0</v>
          </cell>
          <cell r="F114" t="str">
            <v>N</v>
          </cell>
          <cell r="G114">
            <v>0</v>
          </cell>
          <cell r="H114" t="str">
            <v>N</v>
          </cell>
          <cell r="I114">
            <v>0</v>
          </cell>
        </row>
        <row r="117">
          <cell r="A117" t="str">
            <v>TREND</v>
          </cell>
          <cell r="B117" t="str">
            <v>Current</v>
          </cell>
          <cell r="G117" t="str">
            <v>Prior</v>
          </cell>
        </row>
        <row r="118">
          <cell r="A118" t="str">
            <v>Medical</v>
          </cell>
          <cell r="B118" t="str">
            <v>Annual</v>
          </cell>
          <cell r="C118" t="str">
            <v xml:space="preserve"> Override</v>
          </cell>
          <cell r="D118" t="str">
            <v xml:space="preserve">Months </v>
          </cell>
          <cell r="E118" t="str">
            <v>Renewal</v>
          </cell>
          <cell r="G118" t="str">
            <v>Annual</v>
          </cell>
          <cell r="H118" t="str">
            <v xml:space="preserve"> Override</v>
          </cell>
        </row>
        <row r="119">
          <cell r="B119">
            <v>0.16200000000000001</v>
          </cell>
          <cell r="C119">
            <v>0</v>
          </cell>
          <cell r="D119">
            <v>22.019736842105264</v>
          </cell>
          <cell r="E119">
            <v>1.3169999999999999</v>
          </cell>
          <cell r="G119">
            <v>9.8000000000000004E-2</v>
          </cell>
          <cell r="H119">
            <v>0</v>
          </cell>
        </row>
        <row r="121">
          <cell r="A121" t="str">
            <v>Capitation</v>
          </cell>
          <cell r="B121" t="str">
            <v>Annual</v>
          </cell>
          <cell r="C121" t="str">
            <v xml:space="preserve"> Override</v>
          </cell>
          <cell r="D121" t="str">
            <v xml:space="preserve">Months </v>
          </cell>
          <cell r="E121" t="str">
            <v>Renewal</v>
          </cell>
        </row>
        <row r="122">
          <cell r="B122">
            <v>0</v>
          </cell>
          <cell r="C122">
            <v>0</v>
          </cell>
          <cell r="D122">
            <v>12</v>
          </cell>
          <cell r="E122">
            <v>0</v>
          </cell>
        </row>
        <row r="124">
          <cell r="A124" t="str">
            <v>Drug</v>
          </cell>
          <cell r="B124" t="str">
            <v>Annual</v>
          </cell>
          <cell r="C124" t="str">
            <v xml:space="preserve"> Override</v>
          </cell>
          <cell r="D124" t="str">
            <v xml:space="preserve">Months </v>
          </cell>
          <cell r="E124" t="str">
            <v xml:space="preserve">Renewal </v>
          </cell>
          <cell r="G124" t="str">
            <v>Prior</v>
          </cell>
          <cell r="H124" t="str">
            <v xml:space="preserve"> Override</v>
          </cell>
        </row>
        <row r="125">
          <cell r="B125">
            <v>0.25</v>
          </cell>
          <cell r="C125">
            <v>0</v>
          </cell>
          <cell r="D125">
            <v>22.019736842105264</v>
          </cell>
          <cell r="E125">
            <v>1.506</v>
          </cell>
          <cell r="G125">
            <v>0.16200000000000001</v>
          </cell>
          <cell r="H125">
            <v>0</v>
          </cell>
        </row>
        <row r="129">
          <cell r="C129" t="str">
            <v>Defaults:</v>
          </cell>
          <cell r="D129">
            <v>1</v>
          </cell>
          <cell r="E129">
            <v>0</v>
          </cell>
          <cell r="F129">
            <v>0</v>
          </cell>
          <cell r="G129">
            <v>1</v>
          </cell>
        </row>
        <row r="135">
          <cell r="G135">
            <v>3.5000000000000003E-2</v>
          </cell>
        </row>
        <row r="136">
          <cell r="B136" t="str">
            <v>Current:</v>
          </cell>
          <cell r="C136">
            <v>60000</v>
          </cell>
          <cell r="G136">
            <v>0</v>
          </cell>
        </row>
        <row r="140">
          <cell r="D140">
            <v>0</v>
          </cell>
        </row>
        <row r="141">
          <cell r="B141" t="str">
            <v>Current:</v>
          </cell>
          <cell r="C141">
            <v>0</v>
          </cell>
          <cell r="D141">
            <v>0</v>
          </cell>
        </row>
      </sheetData>
      <sheetData sheetId="3" refreshError="1">
        <row r="5">
          <cell r="A5" t="str">
            <v>Time Period:</v>
          </cell>
          <cell r="B5" t="str">
            <v>Facility Covered</v>
          </cell>
          <cell r="C5" t="str">
            <v>Claims Net Facility 100% Disc.</v>
          </cell>
          <cell r="D5" t="str">
            <v>Claims Net  Margined Discount</v>
          </cell>
          <cell r="E5" t="str">
            <v>Capitation</v>
          </cell>
          <cell r="F5" t="str">
            <v>Provider Incentive</v>
          </cell>
          <cell r="G5" t="str">
            <v>Physician Net</v>
          </cell>
          <cell r="H5" t="str">
            <v>Drug</v>
          </cell>
        </row>
        <row r="6">
          <cell r="A6" t="str">
            <v>12/00 -11/01</v>
          </cell>
          <cell r="B6">
            <v>0</v>
          </cell>
          <cell r="C6">
            <v>0</v>
          </cell>
          <cell r="D6">
            <v>0</v>
          </cell>
          <cell r="E6">
            <v>0</v>
          </cell>
          <cell r="F6">
            <v>0</v>
          </cell>
          <cell r="G6">
            <v>0</v>
          </cell>
          <cell r="H6">
            <v>0</v>
          </cell>
        </row>
        <row r="7">
          <cell r="A7" t="str">
            <v>12/99 -11/00</v>
          </cell>
          <cell r="B7">
            <v>0</v>
          </cell>
          <cell r="C7">
            <v>0</v>
          </cell>
          <cell r="D7">
            <v>0</v>
          </cell>
          <cell r="E7">
            <v>0</v>
          </cell>
          <cell r="F7">
            <v>0</v>
          </cell>
          <cell r="G7">
            <v>0</v>
          </cell>
          <cell r="H7">
            <v>0</v>
          </cell>
        </row>
        <row r="8">
          <cell r="A8" t="str">
            <v>12/98 -11/99</v>
          </cell>
          <cell r="B8">
            <v>0</v>
          </cell>
          <cell r="C8">
            <v>0</v>
          </cell>
          <cell r="D8">
            <v>0</v>
          </cell>
          <cell r="E8">
            <v>0</v>
          </cell>
          <cell r="F8">
            <v>0</v>
          </cell>
          <cell r="G8">
            <v>0</v>
          </cell>
          <cell r="H8">
            <v>0</v>
          </cell>
        </row>
        <row r="9">
          <cell r="B9" t="str">
            <v>ECD Margined Discount</v>
          </cell>
          <cell r="C9" t="str">
            <v>Drug ECD</v>
          </cell>
          <cell r="D9" t="str">
            <v>Physician Savings</v>
          </cell>
          <cell r="E9" t="str">
            <v>ITS Fees</v>
          </cell>
          <cell r="F9" t="str">
            <v>LastTwo Months Cap</v>
          </cell>
          <cell r="H9" t="str">
            <v>Premium</v>
          </cell>
        </row>
        <row r="10">
          <cell r="A10" t="str">
            <v>12/00 -11/01</v>
          </cell>
          <cell r="B10">
            <v>0</v>
          </cell>
          <cell r="C10">
            <v>0</v>
          </cell>
          <cell r="D10">
            <v>0</v>
          </cell>
          <cell r="E10">
            <v>0</v>
          </cell>
          <cell r="F10">
            <v>0</v>
          </cell>
          <cell r="H10">
            <v>0</v>
          </cell>
        </row>
        <row r="11">
          <cell r="A11" t="str">
            <v>12/99 -11/00</v>
          </cell>
          <cell r="B11">
            <v>0</v>
          </cell>
          <cell r="C11">
            <v>0</v>
          </cell>
          <cell r="D11">
            <v>0</v>
          </cell>
          <cell r="H11">
            <v>0</v>
          </cell>
        </row>
        <row r="12">
          <cell r="A12" t="str">
            <v>12/98 -11/99</v>
          </cell>
          <cell r="B12">
            <v>0</v>
          </cell>
          <cell r="C12">
            <v>0</v>
          </cell>
          <cell r="D12">
            <v>0</v>
          </cell>
          <cell r="H12">
            <v>0</v>
          </cell>
        </row>
        <row r="19">
          <cell r="A19" t="str">
            <v>Claims and Cap</v>
          </cell>
          <cell r="B19" t="str">
            <v>Medical Annual Dollars</v>
          </cell>
          <cell r="C19" t="str">
            <v>% 100% Facility Savings</v>
          </cell>
          <cell r="D19" t="str">
            <v>% Facility Discount Retained</v>
          </cell>
          <cell r="E19" t="str">
            <v>% Physician Savings</v>
          </cell>
          <cell r="F19" t="str">
            <v>ITS Access Fees</v>
          </cell>
          <cell r="G19" t="str">
            <v>Drug Annual Dollars</v>
          </cell>
          <cell r="H19" t="str">
            <v>Capitation PCPM</v>
          </cell>
        </row>
        <row r="20">
          <cell r="B20">
            <v>3059644</v>
          </cell>
          <cell r="C20">
            <v>0.15</v>
          </cell>
          <cell r="D20">
            <v>0.2</v>
          </cell>
          <cell r="E20">
            <v>0.20499999999999999</v>
          </cell>
          <cell r="F20">
            <v>1317.36</v>
          </cell>
          <cell r="G20">
            <v>862975</v>
          </cell>
          <cell r="H20">
            <v>0</v>
          </cell>
        </row>
        <row r="45">
          <cell r="A45" t="str">
            <v>Review period enrollment</v>
          </cell>
        </row>
        <row r="46">
          <cell r="A46" t="str">
            <v>Time Period</v>
          </cell>
          <cell r="B46" t="str">
            <v>Employee</v>
          </cell>
          <cell r="C46" t="str">
            <v>Employee / child</v>
          </cell>
          <cell r="D46" t="str">
            <v>Employee /children</v>
          </cell>
          <cell r="E46" t="str">
            <v>Employee / spouse</v>
          </cell>
          <cell r="F46" t="str">
            <v>Employee / family</v>
          </cell>
          <cell r="G46" t="str">
            <v>Carve out</v>
          </cell>
          <cell r="H46" t="str">
            <v>Members</v>
          </cell>
          <cell r="I46" t="str">
            <v>Total Contracts</v>
          </cell>
        </row>
        <row r="47">
          <cell r="A47" t="str">
            <v>12/00 -11/01</v>
          </cell>
          <cell r="B47">
            <v>0</v>
          </cell>
          <cell r="C47">
            <v>0</v>
          </cell>
          <cell r="D47">
            <v>0</v>
          </cell>
          <cell r="E47">
            <v>0</v>
          </cell>
          <cell r="F47">
            <v>0</v>
          </cell>
          <cell r="G47">
            <v>0</v>
          </cell>
          <cell r="H47">
            <v>0</v>
          </cell>
          <cell r="I47">
            <v>0</v>
          </cell>
        </row>
        <row r="48">
          <cell r="A48" t="str">
            <v>12/99 -11/00</v>
          </cell>
          <cell r="B48">
            <v>0</v>
          </cell>
          <cell r="C48">
            <v>0</v>
          </cell>
          <cell r="D48">
            <v>0</v>
          </cell>
          <cell r="E48">
            <v>0</v>
          </cell>
          <cell r="F48">
            <v>0</v>
          </cell>
          <cell r="G48">
            <v>0</v>
          </cell>
          <cell r="H48">
            <v>0</v>
          </cell>
          <cell r="I48">
            <v>0</v>
          </cell>
        </row>
        <row r="49">
          <cell r="A49" t="str">
            <v>12/98 -11/99</v>
          </cell>
          <cell r="B49">
            <v>0</v>
          </cell>
          <cell r="C49">
            <v>0</v>
          </cell>
          <cell r="D49">
            <v>0</v>
          </cell>
          <cell r="E49">
            <v>0</v>
          </cell>
          <cell r="F49">
            <v>0</v>
          </cell>
          <cell r="G49">
            <v>0</v>
          </cell>
          <cell r="H49">
            <v>0</v>
          </cell>
          <cell r="I49">
            <v>0</v>
          </cell>
        </row>
        <row r="53">
          <cell r="A53">
            <v>36861</v>
          </cell>
        </row>
        <row r="59">
          <cell r="D59">
            <v>3.0060120240480962E-3</v>
          </cell>
        </row>
        <row r="62">
          <cell r="A62" t="str">
            <v>Weighted Enrollment Adj.</v>
          </cell>
          <cell r="D62" t="str">
            <v>Current *</v>
          </cell>
          <cell r="E62" t="str">
            <v>Prior *</v>
          </cell>
          <cell r="F62" t="str">
            <v>Weighted EE Adj.</v>
          </cell>
        </row>
        <row r="63">
          <cell r="C63" t="str">
            <v>Contracts</v>
          </cell>
          <cell r="D63">
            <v>11976</v>
          </cell>
          <cell r="E63">
            <v>0</v>
          </cell>
          <cell r="F63" t="e">
            <v>#DIV/0!</v>
          </cell>
          <cell r="G63" t="str">
            <v>*Combined enrollment is used if</v>
          </cell>
        </row>
        <row r="64">
          <cell r="C64" t="str">
            <v>Member</v>
          </cell>
          <cell r="D64">
            <v>24792</v>
          </cell>
          <cell r="E64">
            <v>0</v>
          </cell>
          <cell r="F64">
            <v>0</v>
          </cell>
          <cell r="G64" t="str">
            <v xml:space="preserve">  indicated on the General Screen</v>
          </cell>
        </row>
        <row r="88">
          <cell r="A88" t="str">
            <v>MEDICAL ADJ</v>
          </cell>
          <cell r="B88" t="str">
            <v>Annualize</v>
          </cell>
          <cell r="C88" t="str">
            <v>Benefit Adjustment</v>
          </cell>
          <cell r="D88" t="str">
            <v>Enrollment Adjustment</v>
          </cell>
          <cell r="E88" t="str">
            <v>Claims Adj.</v>
          </cell>
          <cell r="F88" t="str">
            <v>Cap Adj.</v>
          </cell>
          <cell r="G88" t="str">
            <v>Choice Adj.</v>
          </cell>
          <cell r="H88" t="str">
            <v>TRS Adj.</v>
          </cell>
        </row>
        <row r="89">
          <cell r="A89" t="str">
            <v>Current:</v>
          </cell>
          <cell r="B89">
            <v>1</v>
          </cell>
          <cell r="C89">
            <v>1</v>
          </cell>
          <cell r="D89">
            <v>1</v>
          </cell>
          <cell r="E89">
            <v>0</v>
          </cell>
          <cell r="F89">
            <v>0</v>
          </cell>
          <cell r="G89">
            <v>1</v>
          </cell>
          <cell r="H89">
            <v>1</v>
          </cell>
        </row>
        <row r="90">
          <cell r="A90" t="str">
            <v>Prior:</v>
          </cell>
          <cell r="B90">
            <v>1</v>
          </cell>
          <cell r="C90">
            <v>1</v>
          </cell>
          <cell r="D90">
            <v>1</v>
          </cell>
          <cell r="E90">
            <v>0</v>
          </cell>
        </row>
        <row r="92">
          <cell r="A92" t="str">
            <v>DRUG ADJ</v>
          </cell>
          <cell r="B92" t="str">
            <v>Annualize</v>
          </cell>
          <cell r="C92" t="str">
            <v>Benefit Adjustment</v>
          </cell>
          <cell r="D92" t="str">
            <v>Enrollment Adjustment</v>
          </cell>
          <cell r="E92" t="str">
            <v>Claims Adj.</v>
          </cell>
          <cell r="G92" t="str">
            <v>Choice Adj.</v>
          </cell>
          <cell r="H92" t="str">
            <v>TRS Adj.</v>
          </cell>
        </row>
        <row r="93">
          <cell r="A93" t="str">
            <v>Current:</v>
          </cell>
          <cell r="B93">
            <v>1</v>
          </cell>
          <cell r="C93">
            <v>1</v>
          </cell>
          <cell r="D93">
            <v>1</v>
          </cell>
          <cell r="E93">
            <v>0</v>
          </cell>
          <cell r="G93">
            <v>1</v>
          </cell>
          <cell r="H93">
            <v>1</v>
          </cell>
        </row>
        <row r="94">
          <cell r="A94" t="str">
            <v>Prior:</v>
          </cell>
          <cell r="B94">
            <v>1</v>
          </cell>
          <cell r="C94">
            <v>1</v>
          </cell>
          <cell r="D94">
            <v>1</v>
          </cell>
          <cell r="E94">
            <v>0</v>
          </cell>
        </row>
        <row r="97">
          <cell r="A97" t="str">
            <v>FACILITY DISCOUNT</v>
          </cell>
          <cell r="C97" t="str">
            <v>Current</v>
          </cell>
          <cell r="F97" t="str">
            <v>Prior</v>
          </cell>
        </row>
        <row r="98">
          <cell r="C98" t="str">
            <v>Actual</v>
          </cell>
          <cell r="D98" t="str">
            <v>Override</v>
          </cell>
          <cell r="F98" t="str">
            <v>Actual</v>
          </cell>
          <cell r="G98" t="str">
            <v>Override</v>
          </cell>
        </row>
        <row r="99">
          <cell r="A99" t="str">
            <v>Fac Disc @ % of Fac Covd</v>
          </cell>
          <cell r="C99">
            <v>0</v>
          </cell>
          <cell r="D99">
            <v>0</v>
          </cell>
          <cell r="F99">
            <v>0</v>
          </cell>
          <cell r="G99">
            <v>0</v>
          </cell>
        </row>
        <row r="100">
          <cell r="A100" t="str">
            <v>100% Facility Discount</v>
          </cell>
          <cell r="C100">
            <v>0</v>
          </cell>
          <cell r="D100">
            <v>0</v>
          </cell>
          <cell r="F100">
            <v>0</v>
          </cell>
          <cell r="G100">
            <v>0</v>
          </cell>
        </row>
        <row r="101">
          <cell r="A101" t="str">
            <v>Facility Discount Retained</v>
          </cell>
          <cell r="C101">
            <v>0</v>
          </cell>
          <cell r="D101">
            <v>0</v>
          </cell>
          <cell r="F101">
            <v>0</v>
          </cell>
          <cell r="G101">
            <v>0</v>
          </cell>
        </row>
        <row r="102">
          <cell r="A102" t="str">
            <v>Disc Retained % of 100% Disc.</v>
          </cell>
          <cell r="C102">
            <v>0</v>
          </cell>
          <cell r="D102">
            <v>0</v>
          </cell>
          <cell r="F102">
            <v>0</v>
          </cell>
          <cell r="G102">
            <v>0</v>
          </cell>
        </row>
        <row r="103">
          <cell r="A103" t="str">
            <v>Fac Disc @ % of Med Covd</v>
          </cell>
          <cell r="C103">
            <v>0</v>
          </cell>
          <cell r="D103">
            <v>0</v>
          </cell>
          <cell r="F103">
            <v>0</v>
          </cell>
          <cell r="G103">
            <v>0</v>
          </cell>
        </row>
        <row r="112">
          <cell r="A112" t="str">
            <v xml:space="preserve"> Or: Change in IBNR</v>
          </cell>
          <cell r="B112" t="str">
            <v>Medical</v>
          </cell>
          <cell r="F112" t="str">
            <v>Drug</v>
          </cell>
        </row>
        <row r="113">
          <cell r="B113" t="str">
            <v>Y or N</v>
          </cell>
          <cell r="C113" t="str">
            <v>Percentage</v>
          </cell>
          <cell r="D113" t="str">
            <v>Y or N</v>
          </cell>
          <cell r="E113" t="str">
            <v>Percentage</v>
          </cell>
          <cell r="F113" t="str">
            <v>Y or N</v>
          </cell>
          <cell r="G113" t="str">
            <v>Percentage</v>
          </cell>
          <cell r="H113" t="str">
            <v>Y or N</v>
          </cell>
          <cell r="I113" t="str">
            <v>Percentage</v>
          </cell>
        </row>
        <row r="114">
          <cell r="B114" t="str">
            <v>N</v>
          </cell>
          <cell r="C114">
            <v>0</v>
          </cell>
          <cell r="D114" t="str">
            <v>N</v>
          </cell>
          <cell r="E114">
            <v>0</v>
          </cell>
          <cell r="F114" t="str">
            <v>N</v>
          </cell>
          <cell r="G114">
            <v>0</v>
          </cell>
          <cell r="H114" t="str">
            <v>N</v>
          </cell>
          <cell r="I114">
            <v>0</v>
          </cell>
        </row>
        <row r="117">
          <cell r="A117" t="str">
            <v>TREND</v>
          </cell>
          <cell r="B117" t="str">
            <v>Current</v>
          </cell>
          <cell r="G117" t="str">
            <v>Prior</v>
          </cell>
        </row>
        <row r="118">
          <cell r="A118" t="str">
            <v>Medical</v>
          </cell>
          <cell r="B118" t="str">
            <v>Annual</v>
          </cell>
          <cell r="C118" t="str">
            <v xml:space="preserve"> Override</v>
          </cell>
          <cell r="D118" t="str">
            <v xml:space="preserve">Months </v>
          </cell>
          <cell r="E118" t="str">
            <v>Renewal</v>
          </cell>
          <cell r="G118" t="str">
            <v>Annual</v>
          </cell>
          <cell r="H118" t="str">
            <v xml:space="preserve"> Override</v>
          </cell>
        </row>
        <row r="119">
          <cell r="B119">
            <v>0.16200000000000001</v>
          </cell>
          <cell r="C119">
            <v>0</v>
          </cell>
          <cell r="D119">
            <v>22.019736842105264</v>
          </cell>
          <cell r="E119">
            <v>1.3169999999999999</v>
          </cell>
          <cell r="G119">
            <v>9.8000000000000004E-2</v>
          </cell>
          <cell r="H119">
            <v>0</v>
          </cell>
        </row>
        <row r="121">
          <cell r="A121" t="str">
            <v>Capitation</v>
          </cell>
          <cell r="B121" t="str">
            <v>Annual</v>
          </cell>
          <cell r="C121" t="str">
            <v xml:space="preserve"> Override</v>
          </cell>
          <cell r="D121" t="str">
            <v xml:space="preserve">Months </v>
          </cell>
          <cell r="E121" t="str">
            <v>Renewal</v>
          </cell>
        </row>
        <row r="122">
          <cell r="B122">
            <v>0</v>
          </cell>
          <cell r="C122">
            <v>0</v>
          </cell>
          <cell r="D122">
            <v>12</v>
          </cell>
          <cell r="E122">
            <v>0</v>
          </cell>
        </row>
        <row r="124">
          <cell r="A124" t="str">
            <v>Drug</v>
          </cell>
          <cell r="B124" t="str">
            <v>Annual</v>
          </cell>
          <cell r="C124" t="str">
            <v xml:space="preserve"> Override</v>
          </cell>
          <cell r="D124" t="str">
            <v xml:space="preserve">Months </v>
          </cell>
          <cell r="E124" t="str">
            <v xml:space="preserve">Renewal </v>
          </cell>
          <cell r="G124" t="str">
            <v>Prior</v>
          </cell>
          <cell r="H124" t="str">
            <v xml:space="preserve"> Override</v>
          </cell>
        </row>
        <row r="125">
          <cell r="B125">
            <v>0.25</v>
          </cell>
          <cell r="C125">
            <v>0</v>
          </cell>
          <cell r="D125">
            <v>22.019736842105264</v>
          </cell>
          <cell r="E125">
            <v>1.506</v>
          </cell>
          <cell r="G125">
            <v>0.16200000000000001</v>
          </cell>
          <cell r="H125">
            <v>0</v>
          </cell>
        </row>
        <row r="129">
          <cell r="C129" t="str">
            <v>Defaults:</v>
          </cell>
          <cell r="D129">
            <v>1</v>
          </cell>
          <cell r="E129">
            <v>0</v>
          </cell>
          <cell r="F129">
            <v>0</v>
          </cell>
          <cell r="G129">
            <v>1</v>
          </cell>
        </row>
        <row r="130">
          <cell r="A130" t="str">
            <v>Factors must be input manually!</v>
          </cell>
          <cell r="C130" t="str">
            <v>Override:</v>
          </cell>
          <cell r="D130">
            <v>1</v>
          </cell>
          <cell r="E130">
            <v>0</v>
          </cell>
          <cell r="F130">
            <v>0</v>
          </cell>
        </row>
        <row r="135">
          <cell r="G135">
            <v>3.5000000000000003E-2</v>
          </cell>
        </row>
        <row r="141">
          <cell r="B141" t="str">
            <v>Current:</v>
          </cell>
          <cell r="C141">
            <v>0</v>
          </cell>
          <cell r="D141">
            <v>0</v>
          </cell>
        </row>
        <row r="160">
          <cell r="A160" t="str">
            <v>SAVINGS EXHIBIT   --Enter as Projected and Mature Year</v>
          </cell>
        </row>
        <row r="161">
          <cell r="D161" t="str">
            <v>Admin</v>
          </cell>
          <cell r="E161" t="str">
            <v>Reserve</v>
          </cell>
        </row>
        <row r="162">
          <cell r="C162" t="str">
            <v xml:space="preserve">Current Dollars: </v>
          </cell>
          <cell r="D162">
            <v>0</v>
          </cell>
          <cell r="E162">
            <v>0</v>
          </cell>
          <cell r="F162" t="str">
            <v>**Used for savings exhibit for fully insured groups</v>
          </cell>
        </row>
        <row r="163">
          <cell r="C163" t="str">
            <v>Accounting Statement:</v>
          </cell>
          <cell r="D163">
            <v>0</v>
          </cell>
          <cell r="E163">
            <v>0</v>
          </cell>
          <cell r="F163" t="str">
            <v>** used for savings exhibit for self funded groups</v>
          </cell>
        </row>
      </sheetData>
      <sheetData sheetId="4" refreshError="1">
        <row r="5">
          <cell r="A5" t="str">
            <v>Time Period:</v>
          </cell>
          <cell r="B5" t="str">
            <v>Facility Covered</v>
          </cell>
          <cell r="C5" t="str">
            <v>Claims Net Facility 100% Disc.</v>
          </cell>
          <cell r="D5" t="str">
            <v>Claims Net  Margined Discount</v>
          </cell>
          <cell r="E5" t="str">
            <v>Capitation</v>
          </cell>
          <cell r="F5" t="str">
            <v>Provider Incentive</v>
          </cell>
          <cell r="G5" t="str">
            <v>Physician Net</v>
          </cell>
          <cell r="H5" t="str">
            <v>Drug</v>
          </cell>
        </row>
        <row r="6">
          <cell r="A6" t="str">
            <v>12/00 -11/01</v>
          </cell>
          <cell r="B6">
            <v>0</v>
          </cell>
          <cell r="C6">
            <v>0</v>
          </cell>
          <cell r="D6">
            <v>0</v>
          </cell>
          <cell r="E6">
            <v>0</v>
          </cell>
          <cell r="F6">
            <v>0</v>
          </cell>
          <cell r="G6">
            <v>0</v>
          </cell>
          <cell r="H6">
            <v>0</v>
          </cell>
        </row>
        <row r="7">
          <cell r="A7" t="str">
            <v>12/99 -11/00</v>
          </cell>
          <cell r="B7">
            <v>0</v>
          </cell>
          <cell r="C7">
            <v>0</v>
          </cell>
          <cell r="D7">
            <v>0</v>
          </cell>
          <cell r="E7">
            <v>0</v>
          </cell>
          <cell r="F7">
            <v>0</v>
          </cell>
          <cell r="G7">
            <v>0</v>
          </cell>
          <cell r="H7">
            <v>0</v>
          </cell>
        </row>
        <row r="8">
          <cell r="A8" t="str">
            <v>12/98 -11/99</v>
          </cell>
          <cell r="B8">
            <v>0</v>
          </cell>
          <cell r="C8">
            <v>0</v>
          </cell>
          <cell r="D8">
            <v>0</v>
          </cell>
          <cell r="E8">
            <v>0</v>
          </cell>
          <cell r="F8">
            <v>0</v>
          </cell>
          <cell r="G8">
            <v>0</v>
          </cell>
          <cell r="H8">
            <v>0</v>
          </cell>
        </row>
        <row r="9">
          <cell r="B9" t="str">
            <v>ECD Margined Discount</v>
          </cell>
          <cell r="C9" t="str">
            <v>Drug ECD</v>
          </cell>
          <cell r="D9" t="str">
            <v>Physician Savings</v>
          </cell>
          <cell r="E9" t="str">
            <v>ITS Fees</v>
          </cell>
          <cell r="F9" t="str">
            <v>LastTwo Months Cap</v>
          </cell>
          <cell r="H9" t="str">
            <v>Premium</v>
          </cell>
        </row>
        <row r="10">
          <cell r="A10" t="str">
            <v>12/00 -11/01</v>
          </cell>
          <cell r="B10">
            <v>0</v>
          </cell>
          <cell r="C10">
            <v>0</v>
          </cell>
          <cell r="D10">
            <v>0</v>
          </cell>
          <cell r="E10">
            <v>0</v>
          </cell>
          <cell r="F10">
            <v>0</v>
          </cell>
          <cell r="H10">
            <v>0</v>
          </cell>
        </row>
        <row r="11">
          <cell r="A11" t="str">
            <v>12/99 -11/00</v>
          </cell>
          <cell r="B11">
            <v>0</v>
          </cell>
          <cell r="C11">
            <v>0</v>
          </cell>
          <cell r="D11">
            <v>0</v>
          </cell>
          <cell r="H11">
            <v>0</v>
          </cell>
        </row>
        <row r="12">
          <cell r="A12" t="str">
            <v>12/98 -11/99</v>
          </cell>
          <cell r="B12">
            <v>0</v>
          </cell>
          <cell r="C12">
            <v>0</v>
          </cell>
          <cell r="D12">
            <v>0</v>
          </cell>
          <cell r="H12">
            <v>0</v>
          </cell>
        </row>
        <row r="19">
          <cell r="A19" t="str">
            <v>Claims and Cap</v>
          </cell>
          <cell r="B19" t="str">
            <v>Medical Annual Dollars</v>
          </cell>
          <cell r="C19" t="str">
            <v>% 100% Facility Savings</v>
          </cell>
          <cell r="D19" t="str">
            <v>% Facility Discount Retained</v>
          </cell>
          <cell r="E19" t="str">
            <v>% Physician Savings</v>
          </cell>
          <cell r="F19" t="str">
            <v>ITS Access Fees</v>
          </cell>
          <cell r="G19" t="str">
            <v>Drug Annual Dollars</v>
          </cell>
          <cell r="H19" t="str">
            <v>Capitation PCPM</v>
          </cell>
        </row>
        <row r="20">
          <cell r="B20">
            <v>0</v>
          </cell>
          <cell r="C20">
            <v>0</v>
          </cell>
          <cell r="D20">
            <v>0</v>
          </cell>
          <cell r="E20">
            <v>0</v>
          </cell>
          <cell r="F20">
            <v>0</v>
          </cell>
          <cell r="G20">
            <v>0</v>
          </cell>
          <cell r="H20">
            <v>0</v>
          </cell>
        </row>
        <row r="45">
          <cell r="A45" t="str">
            <v>Review period enrollment</v>
          </cell>
        </row>
        <row r="46">
          <cell r="A46" t="str">
            <v>Time Period</v>
          </cell>
          <cell r="B46" t="str">
            <v>Employee</v>
          </cell>
          <cell r="C46" t="str">
            <v>Employee / child</v>
          </cell>
          <cell r="D46" t="str">
            <v>Employee /children</v>
          </cell>
          <cell r="E46" t="str">
            <v>Employee / spouse</v>
          </cell>
          <cell r="F46" t="str">
            <v>Employee / family</v>
          </cell>
          <cell r="G46" t="str">
            <v>Carve out</v>
          </cell>
          <cell r="H46" t="str">
            <v>Members</v>
          </cell>
          <cell r="I46" t="str">
            <v>Total Contracts</v>
          </cell>
        </row>
        <row r="47">
          <cell r="A47" t="str">
            <v>12/00 -11/01</v>
          </cell>
          <cell r="B47">
            <v>0</v>
          </cell>
          <cell r="C47">
            <v>0</v>
          </cell>
          <cell r="D47">
            <v>0</v>
          </cell>
          <cell r="E47">
            <v>0</v>
          </cell>
          <cell r="F47">
            <v>0</v>
          </cell>
          <cell r="G47">
            <v>0</v>
          </cell>
          <cell r="H47">
            <v>0</v>
          </cell>
          <cell r="I47">
            <v>0</v>
          </cell>
        </row>
        <row r="48">
          <cell r="A48" t="str">
            <v>12/99 -11/00</v>
          </cell>
          <cell r="B48">
            <v>0</v>
          </cell>
          <cell r="C48">
            <v>0</v>
          </cell>
          <cell r="D48">
            <v>0</v>
          </cell>
          <cell r="E48">
            <v>0</v>
          </cell>
          <cell r="F48">
            <v>0</v>
          </cell>
          <cell r="G48">
            <v>0</v>
          </cell>
          <cell r="H48">
            <v>0</v>
          </cell>
          <cell r="I48">
            <v>0</v>
          </cell>
        </row>
        <row r="49">
          <cell r="A49" t="str">
            <v>12/98 -11/99</v>
          </cell>
          <cell r="B49">
            <v>0</v>
          </cell>
          <cell r="C49">
            <v>0</v>
          </cell>
          <cell r="D49">
            <v>0</v>
          </cell>
          <cell r="E49">
            <v>0</v>
          </cell>
          <cell r="F49">
            <v>0</v>
          </cell>
          <cell r="G49">
            <v>0</v>
          </cell>
          <cell r="H49">
            <v>0</v>
          </cell>
          <cell r="I49">
            <v>0</v>
          </cell>
        </row>
        <row r="53">
          <cell r="A53">
            <v>36861</v>
          </cell>
        </row>
        <row r="59">
          <cell r="D59">
            <v>0</v>
          </cell>
        </row>
        <row r="62">
          <cell r="A62" t="str">
            <v>Weighted Enrollment Adj.</v>
          </cell>
          <cell r="D62" t="str">
            <v>Current *</v>
          </cell>
          <cell r="E62" t="str">
            <v>Prior *</v>
          </cell>
          <cell r="F62" t="str">
            <v>Weighted EE Adj.</v>
          </cell>
        </row>
        <row r="63">
          <cell r="C63" t="str">
            <v>Contracts</v>
          </cell>
          <cell r="D63">
            <v>0</v>
          </cell>
          <cell r="E63">
            <v>0</v>
          </cell>
          <cell r="F63">
            <v>0</v>
          </cell>
          <cell r="G63" t="str">
            <v>*Combined enrollment is used if</v>
          </cell>
        </row>
        <row r="64">
          <cell r="C64" t="str">
            <v>Member</v>
          </cell>
          <cell r="D64">
            <v>0</v>
          </cell>
          <cell r="E64">
            <v>0</v>
          </cell>
          <cell r="F64">
            <v>0</v>
          </cell>
          <cell r="G64" t="str">
            <v xml:space="preserve">  indicated on the General Screen</v>
          </cell>
        </row>
        <row r="88">
          <cell r="A88" t="str">
            <v>MEDICAL ADJ</v>
          </cell>
          <cell r="B88" t="str">
            <v>Annualize</v>
          </cell>
          <cell r="C88" t="str">
            <v>Benefit Adjustment</v>
          </cell>
          <cell r="D88" t="str">
            <v>Enrollment Adjustment</v>
          </cell>
          <cell r="E88" t="str">
            <v>Claims Adj.</v>
          </cell>
          <cell r="F88" t="str">
            <v>Cap Adj.</v>
          </cell>
          <cell r="G88" t="str">
            <v>Choice Adj.</v>
          </cell>
          <cell r="H88" t="str">
            <v>TRS Adj.</v>
          </cell>
        </row>
        <row r="89">
          <cell r="A89" t="str">
            <v>Current:</v>
          </cell>
          <cell r="B89">
            <v>1</v>
          </cell>
          <cell r="C89">
            <v>1</v>
          </cell>
          <cell r="D89">
            <v>1</v>
          </cell>
          <cell r="E89">
            <v>0</v>
          </cell>
          <cell r="F89">
            <v>0</v>
          </cell>
          <cell r="G89">
            <v>1</v>
          </cell>
          <cell r="H89">
            <v>1</v>
          </cell>
        </row>
        <row r="90">
          <cell r="A90" t="str">
            <v>Prior:</v>
          </cell>
          <cell r="B90">
            <v>1</v>
          </cell>
          <cell r="C90">
            <v>1</v>
          </cell>
          <cell r="D90">
            <v>1</v>
          </cell>
          <cell r="E90">
            <v>0</v>
          </cell>
        </row>
        <row r="92">
          <cell r="A92" t="str">
            <v>DRUG ADJ</v>
          </cell>
          <cell r="B92" t="str">
            <v>Annualize</v>
          </cell>
          <cell r="C92" t="str">
            <v>Benefit Adjustment</v>
          </cell>
          <cell r="D92" t="str">
            <v>Enrollment Adjustment</v>
          </cell>
          <cell r="E92" t="str">
            <v>Claims Adj.</v>
          </cell>
          <cell r="G92" t="str">
            <v>Choice Adj.</v>
          </cell>
          <cell r="H92" t="str">
            <v>TRS Adj.</v>
          </cell>
        </row>
        <row r="93">
          <cell r="A93" t="str">
            <v>Current:</v>
          </cell>
          <cell r="B93">
            <v>1</v>
          </cell>
          <cell r="C93">
            <v>1</v>
          </cell>
          <cell r="D93">
            <v>1</v>
          </cell>
          <cell r="E93">
            <v>0</v>
          </cell>
          <cell r="G93">
            <v>1</v>
          </cell>
          <cell r="H93">
            <v>1</v>
          </cell>
        </row>
        <row r="94">
          <cell r="A94" t="str">
            <v>Prior:</v>
          </cell>
          <cell r="B94">
            <v>1</v>
          </cell>
          <cell r="C94">
            <v>1</v>
          </cell>
          <cell r="D94">
            <v>1</v>
          </cell>
          <cell r="E94">
            <v>0</v>
          </cell>
        </row>
        <row r="97">
          <cell r="A97" t="str">
            <v>FACILITY DISCOUNT</v>
          </cell>
          <cell r="C97" t="str">
            <v>Current</v>
          </cell>
          <cell r="F97" t="str">
            <v>Prior</v>
          </cell>
        </row>
        <row r="98">
          <cell r="C98" t="str">
            <v>Actual</v>
          </cell>
          <cell r="D98" t="str">
            <v>Override</v>
          </cell>
          <cell r="F98" t="str">
            <v>Actual</v>
          </cell>
          <cell r="G98" t="str">
            <v>Override</v>
          </cell>
        </row>
        <row r="99">
          <cell r="A99" t="str">
            <v>Fac Disc @ % of Fac Covd</v>
          </cell>
          <cell r="C99">
            <v>0</v>
          </cell>
          <cell r="D99">
            <v>0</v>
          </cell>
          <cell r="F99">
            <v>0</v>
          </cell>
          <cell r="G99">
            <v>0</v>
          </cell>
        </row>
        <row r="100">
          <cell r="A100" t="str">
            <v>100% Facility Discount</v>
          </cell>
          <cell r="C100">
            <v>0</v>
          </cell>
          <cell r="D100">
            <v>0</v>
          </cell>
          <cell r="F100">
            <v>0</v>
          </cell>
          <cell r="G100">
            <v>0</v>
          </cell>
        </row>
        <row r="101">
          <cell r="A101" t="str">
            <v>Facility Discount Retained</v>
          </cell>
          <cell r="C101">
            <v>0</v>
          </cell>
          <cell r="D101">
            <v>0</v>
          </cell>
          <cell r="F101">
            <v>0</v>
          </cell>
          <cell r="G101">
            <v>0</v>
          </cell>
        </row>
        <row r="102">
          <cell r="A102" t="str">
            <v>Disc Retained % of 100% Disc.</v>
          </cell>
          <cell r="C102">
            <v>0</v>
          </cell>
          <cell r="D102">
            <v>0</v>
          </cell>
          <cell r="F102">
            <v>0</v>
          </cell>
          <cell r="G102">
            <v>0</v>
          </cell>
        </row>
        <row r="103">
          <cell r="A103" t="str">
            <v>Fac Disc @ % of Med Covd</v>
          </cell>
          <cell r="C103">
            <v>0</v>
          </cell>
          <cell r="D103">
            <v>0</v>
          </cell>
          <cell r="F103">
            <v>0</v>
          </cell>
          <cell r="G103">
            <v>0</v>
          </cell>
        </row>
        <row r="112">
          <cell r="A112" t="str">
            <v xml:space="preserve"> Or: Change in IBNR</v>
          </cell>
          <cell r="B112" t="str">
            <v>Medical</v>
          </cell>
          <cell r="F112" t="str">
            <v>Drug</v>
          </cell>
        </row>
        <row r="113">
          <cell r="B113" t="str">
            <v>Y or N</v>
          </cell>
          <cell r="C113" t="str">
            <v>Percentage</v>
          </cell>
          <cell r="D113" t="str">
            <v>Y or N</v>
          </cell>
          <cell r="E113" t="str">
            <v>Percentage</v>
          </cell>
          <cell r="F113" t="str">
            <v>Y or N</v>
          </cell>
          <cell r="G113" t="str">
            <v>Percentage</v>
          </cell>
          <cell r="H113" t="str">
            <v>Y or N</v>
          </cell>
          <cell r="I113" t="str">
            <v>Percentage</v>
          </cell>
        </row>
        <row r="114">
          <cell r="B114" t="str">
            <v>N</v>
          </cell>
          <cell r="C114">
            <v>0</v>
          </cell>
          <cell r="D114" t="str">
            <v>N</v>
          </cell>
          <cell r="E114">
            <v>0</v>
          </cell>
          <cell r="F114" t="str">
            <v>N</v>
          </cell>
          <cell r="G114">
            <v>0</v>
          </cell>
          <cell r="H114" t="str">
            <v>N</v>
          </cell>
          <cell r="I114">
            <v>0</v>
          </cell>
        </row>
        <row r="117">
          <cell r="A117" t="str">
            <v>TREND</v>
          </cell>
          <cell r="B117" t="str">
            <v>Current</v>
          </cell>
          <cell r="G117" t="str">
            <v>Prior</v>
          </cell>
        </row>
        <row r="118">
          <cell r="A118" t="str">
            <v>Medical</v>
          </cell>
          <cell r="B118" t="str">
            <v>Annual</v>
          </cell>
          <cell r="C118" t="str">
            <v xml:space="preserve"> Override</v>
          </cell>
          <cell r="D118" t="str">
            <v xml:space="preserve">Months </v>
          </cell>
          <cell r="E118" t="str">
            <v>Renewal</v>
          </cell>
          <cell r="G118" t="str">
            <v>Annual</v>
          </cell>
          <cell r="H118" t="str">
            <v xml:space="preserve"> Override</v>
          </cell>
        </row>
        <row r="119">
          <cell r="B119">
            <v>0</v>
          </cell>
          <cell r="C119">
            <v>0</v>
          </cell>
          <cell r="D119">
            <v>0</v>
          </cell>
          <cell r="E119">
            <v>1</v>
          </cell>
          <cell r="G119">
            <v>0</v>
          </cell>
          <cell r="H119">
            <v>0</v>
          </cell>
        </row>
        <row r="121">
          <cell r="A121" t="str">
            <v>Capitation</v>
          </cell>
          <cell r="B121" t="str">
            <v>Annual</v>
          </cell>
          <cell r="C121" t="str">
            <v xml:space="preserve"> Override</v>
          </cell>
          <cell r="D121" t="str">
            <v xml:space="preserve">Months </v>
          </cell>
          <cell r="E121" t="str">
            <v>Renewal</v>
          </cell>
        </row>
        <row r="122">
          <cell r="B122">
            <v>0</v>
          </cell>
          <cell r="C122">
            <v>0</v>
          </cell>
          <cell r="D122">
            <v>12</v>
          </cell>
          <cell r="E122">
            <v>0</v>
          </cell>
        </row>
        <row r="124">
          <cell r="A124" t="str">
            <v>Drug</v>
          </cell>
          <cell r="B124" t="str">
            <v>Annual</v>
          </cell>
          <cell r="C124" t="str">
            <v xml:space="preserve"> Override</v>
          </cell>
          <cell r="D124" t="str">
            <v xml:space="preserve">Months </v>
          </cell>
          <cell r="E124" t="str">
            <v xml:space="preserve">Renewal </v>
          </cell>
          <cell r="G124" t="str">
            <v>Prior</v>
          </cell>
          <cell r="H124" t="str">
            <v xml:space="preserve"> Override</v>
          </cell>
        </row>
        <row r="125">
          <cell r="B125">
            <v>0.25</v>
          </cell>
          <cell r="C125">
            <v>0</v>
          </cell>
          <cell r="D125">
            <v>22.019736842105264</v>
          </cell>
          <cell r="E125">
            <v>1.506</v>
          </cell>
          <cell r="G125">
            <v>0.16200000000000001</v>
          </cell>
          <cell r="H125">
            <v>0</v>
          </cell>
        </row>
        <row r="129">
          <cell r="C129" t="str">
            <v>Defaults:</v>
          </cell>
          <cell r="D129">
            <v>1</v>
          </cell>
          <cell r="E129">
            <v>0</v>
          </cell>
          <cell r="F129">
            <v>0</v>
          </cell>
          <cell r="G129">
            <v>1</v>
          </cell>
        </row>
        <row r="130">
          <cell r="A130" t="str">
            <v>Factors must be input manually!</v>
          </cell>
          <cell r="C130" t="str">
            <v>Override:</v>
          </cell>
          <cell r="D130">
            <v>0</v>
          </cell>
          <cell r="E130">
            <v>0</v>
          </cell>
          <cell r="F130">
            <v>0</v>
          </cell>
        </row>
        <row r="135">
          <cell r="G135">
            <v>0</v>
          </cell>
        </row>
        <row r="141">
          <cell r="B141" t="str">
            <v>Current:</v>
          </cell>
          <cell r="C141">
            <v>0</v>
          </cell>
          <cell r="D141">
            <v>0</v>
          </cell>
        </row>
        <row r="160">
          <cell r="A160" t="str">
            <v>SAVINGS EXHIBIT   --Enter as Projected and Mature Year</v>
          </cell>
        </row>
        <row r="161">
          <cell r="D161" t="str">
            <v>Admin</v>
          </cell>
          <cell r="E161" t="str">
            <v>Reserve</v>
          </cell>
        </row>
        <row r="162">
          <cell r="C162" t="str">
            <v xml:space="preserve">Current Dollars: </v>
          </cell>
          <cell r="D162">
            <v>0</v>
          </cell>
          <cell r="E162">
            <v>0</v>
          </cell>
          <cell r="F162" t="str">
            <v>**Used for savings exhibit for fully insured groups</v>
          </cell>
        </row>
        <row r="163">
          <cell r="C163" t="str">
            <v>Accounting Statement:</v>
          </cell>
          <cell r="D163">
            <v>0</v>
          </cell>
          <cell r="E163">
            <v>0</v>
          </cell>
          <cell r="F163" t="str">
            <v>** used for savings exhibit for self funded groups</v>
          </cell>
        </row>
      </sheetData>
      <sheetData sheetId="5" refreshError="1">
        <row r="5">
          <cell r="A5" t="str">
            <v>Time Period:</v>
          </cell>
          <cell r="B5" t="str">
            <v>Facility Covered</v>
          </cell>
          <cell r="C5" t="str">
            <v>Claims Net Facility 100% Disc.</v>
          </cell>
          <cell r="D5" t="str">
            <v>Claims Net  Margined Discount</v>
          </cell>
          <cell r="E5" t="str">
            <v>Capitation</v>
          </cell>
          <cell r="F5" t="str">
            <v>Provider Incentive</v>
          </cell>
          <cell r="G5" t="str">
            <v>Physician Net</v>
          </cell>
          <cell r="H5" t="str">
            <v>Drug</v>
          </cell>
        </row>
        <row r="6">
          <cell r="A6" t="str">
            <v>12/00 -11/01</v>
          </cell>
          <cell r="B6">
            <v>0</v>
          </cell>
          <cell r="C6">
            <v>0</v>
          </cell>
          <cell r="D6">
            <v>0</v>
          </cell>
          <cell r="E6">
            <v>0</v>
          </cell>
          <cell r="F6">
            <v>0</v>
          </cell>
          <cell r="G6">
            <v>0</v>
          </cell>
          <cell r="H6">
            <v>0</v>
          </cell>
        </row>
        <row r="7">
          <cell r="A7" t="str">
            <v>12/99 -11/00</v>
          </cell>
          <cell r="B7">
            <v>0</v>
          </cell>
          <cell r="C7">
            <v>0</v>
          </cell>
          <cell r="D7">
            <v>0</v>
          </cell>
          <cell r="E7">
            <v>0</v>
          </cell>
          <cell r="F7">
            <v>0</v>
          </cell>
          <cell r="G7">
            <v>0</v>
          </cell>
          <cell r="H7">
            <v>0</v>
          </cell>
        </row>
        <row r="8">
          <cell r="A8" t="str">
            <v>12/98 -11/99</v>
          </cell>
          <cell r="B8">
            <v>0</v>
          </cell>
          <cell r="C8">
            <v>0</v>
          </cell>
          <cell r="D8">
            <v>0</v>
          </cell>
          <cell r="E8">
            <v>0</v>
          </cell>
          <cell r="F8">
            <v>0</v>
          </cell>
          <cell r="G8">
            <v>0</v>
          </cell>
          <cell r="H8">
            <v>0</v>
          </cell>
        </row>
        <row r="9">
          <cell r="B9" t="str">
            <v>ECD Margined Discount</v>
          </cell>
          <cell r="C9" t="str">
            <v>Drug ECD</v>
          </cell>
          <cell r="D9" t="str">
            <v>Physician Savings</v>
          </cell>
          <cell r="E9" t="str">
            <v>ITS Fees</v>
          </cell>
          <cell r="F9" t="str">
            <v>LastTwo Months Cap</v>
          </cell>
          <cell r="H9" t="str">
            <v>Premium</v>
          </cell>
        </row>
        <row r="10">
          <cell r="A10" t="str">
            <v>12/00 -11/01</v>
          </cell>
          <cell r="B10">
            <v>0</v>
          </cell>
          <cell r="C10">
            <v>0</v>
          </cell>
          <cell r="D10">
            <v>0</v>
          </cell>
          <cell r="E10">
            <v>0</v>
          </cell>
          <cell r="F10">
            <v>0</v>
          </cell>
          <cell r="H10">
            <v>0</v>
          </cell>
        </row>
        <row r="11">
          <cell r="A11" t="str">
            <v>12/99 -11/00</v>
          </cell>
          <cell r="B11">
            <v>0</v>
          </cell>
          <cell r="C11">
            <v>0</v>
          </cell>
          <cell r="D11">
            <v>0</v>
          </cell>
          <cell r="H11">
            <v>0</v>
          </cell>
        </row>
        <row r="12">
          <cell r="A12" t="str">
            <v>12/98 -11/99</v>
          </cell>
          <cell r="B12">
            <v>0</v>
          </cell>
          <cell r="C12">
            <v>0</v>
          </cell>
          <cell r="D12">
            <v>0</v>
          </cell>
          <cell r="H12">
            <v>0</v>
          </cell>
        </row>
        <row r="19">
          <cell r="A19" t="str">
            <v>Claims and Cap</v>
          </cell>
          <cell r="B19" t="str">
            <v>Medical Annual Dollars</v>
          </cell>
          <cell r="C19" t="str">
            <v>% 100% Facility Savings</v>
          </cell>
          <cell r="D19" t="str">
            <v>% Facility Discount Retained</v>
          </cell>
          <cell r="E19" t="str">
            <v>% Physician Savings</v>
          </cell>
          <cell r="F19" t="str">
            <v>ITS Access Fees</v>
          </cell>
          <cell r="G19" t="str">
            <v>Drug Annual Dollars</v>
          </cell>
          <cell r="H19" t="str">
            <v>Capitation PCPM</v>
          </cell>
        </row>
        <row r="20">
          <cell r="B20">
            <v>0</v>
          </cell>
          <cell r="C20">
            <v>0</v>
          </cell>
          <cell r="D20">
            <v>0</v>
          </cell>
          <cell r="E20">
            <v>0</v>
          </cell>
          <cell r="F20">
            <v>0</v>
          </cell>
          <cell r="G20">
            <v>0</v>
          </cell>
          <cell r="H20">
            <v>0</v>
          </cell>
        </row>
        <row r="45">
          <cell r="A45" t="str">
            <v>Review period enrollment</v>
          </cell>
        </row>
        <row r="46">
          <cell r="A46" t="str">
            <v>Time Period</v>
          </cell>
          <cell r="B46" t="str">
            <v>Employee</v>
          </cell>
          <cell r="C46" t="str">
            <v>Employee / child</v>
          </cell>
          <cell r="D46" t="str">
            <v>Employee /children</v>
          </cell>
          <cell r="E46" t="str">
            <v>Employee / spouse</v>
          </cell>
          <cell r="F46" t="str">
            <v>Employee / family</v>
          </cell>
          <cell r="G46" t="str">
            <v>Carve out</v>
          </cell>
          <cell r="H46" t="str">
            <v>Members</v>
          </cell>
          <cell r="I46" t="str">
            <v>Total Contracts</v>
          </cell>
        </row>
        <row r="47">
          <cell r="A47" t="str">
            <v>12/00 -11/01</v>
          </cell>
          <cell r="B47">
            <v>0</v>
          </cell>
          <cell r="C47">
            <v>0</v>
          </cell>
          <cell r="D47">
            <v>0</v>
          </cell>
          <cell r="E47">
            <v>0</v>
          </cell>
          <cell r="F47">
            <v>0</v>
          </cell>
          <cell r="G47">
            <v>0</v>
          </cell>
          <cell r="H47">
            <v>0</v>
          </cell>
          <cell r="I47">
            <v>0</v>
          </cell>
        </row>
        <row r="48">
          <cell r="A48" t="str">
            <v>12/99 -11/00</v>
          </cell>
          <cell r="B48">
            <v>0</v>
          </cell>
          <cell r="C48">
            <v>0</v>
          </cell>
          <cell r="D48">
            <v>0</v>
          </cell>
          <cell r="E48">
            <v>0</v>
          </cell>
          <cell r="F48">
            <v>0</v>
          </cell>
          <cell r="G48">
            <v>0</v>
          </cell>
          <cell r="H48">
            <v>0</v>
          </cell>
          <cell r="I48">
            <v>0</v>
          </cell>
        </row>
        <row r="49">
          <cell r="A49" t="str">
            <v>12/98 -11/99</v>
          </cell>
          <cell r="B49">
            <v>0</v>
          </cell>
          <cell r="C49">
            <v>0</v>
          </cell>
          <cell r="D49">
            <v>0</v>
          </cell>
          <cell r="E49">
            <v>0</v>
          </cell>
          <cell r="F49">
            <v>0</v>
          </cell>
          <cell r="G49">
            <v>0</v>
          </cell>
          <cell r="H49">
            <v>0</v>
          </cell>
          <cell r="I49">
            <v>0</v>
          </cell>
        </row>
        <row r="53">
          <cell r="A53">
            <v>36861</v>
          </cell>
        </row>
        <row r="59">
          <cell r="D59">
            <v>0</v>
          </cell>
        </row>
        <row r="62">
          <cell r="A62" t="str">
            <v>Weighted Enrollment Adj.</v>
          </cell>
          <cell r="D62" t="str">
            <v>Current *</v>
          </cell>
          <cell r="E62" t="str">
            <v>Prior *</v>
          </cell>
          <cell r="F62" t="str">
            <v>Weighted EE Adj.</v>
          </cell>
        </row>
        <row r="63">
          <cell r="C63" t="str">
            <v>Contracts</v>
          </cell>
          <cell r="D63">
            <v>0</v>
          </cell>
          <cell r="E63">
            <v>0</v>
          </cell>
          <cell r="F63">
            <v>0</v>
          </cell>
          <cell r="G63" t="str">
            <v>*Combined enrollment is used if</v>
          </cell>
        </row>
        <row r="64">
          <cell r="C64" t="str">
            <v>Member</v>
          </cell>
          <cell r="D64">
            <v>0</v>
          </cell>
          <cell r="E64">
            <v>0</v>
          </cell>
          <cell r="F64">
            <v>0</v>
          </cell>
          <cell r="G64" t="str">
            <v xml:space="preserve">  indicated on the General Screen</v>
          </cell>
        </row>
        <row r="88">
          <cell r="A88" t="str">
            <v>MEDICAL ADJ</v>
          </cell>
          <cell r="B88" t="str">
            <v>Annualize</v>
          </cell>
          <cell r="C88" t="str">
            <v>Benefit Adjustment</v>
          </cell>
          <cell r="D88" t="str">
            <v>Enrollment Adjustment</v>
          </cell>
          <cell r="E88" t="str">
            <v>Claims Adj.</v>
          </cell>
          <cell r="F88" t="str">
            <v>Cap Adj.</v>
          </cell>
          <cell r="G88" t="str">
            <v>Choice Adj.</v>
          </cell>
          <cell r="H88" t="str">
            <v>TRS Adj.</v>
          </cell>
        </row>
        <row r="89">
          <cell r="A89" t="str">
            <v>Current:</v>
          </cell>
          <cell r="B89">
            <v>1</v>
          </cell>
          <cell r="C89">
            <v>1</v>
          </cell>
          <cell r="D89">
            <v>1</v>
          </cell>
          <cell r="E89">
            <v>0</v>
          </cell>
          <cell r="F89">
            <v>0</v>
          </cell>
          <cell r="G89">
            <v>1</v>
          </cell>
          <cell r="H89">
            <v>1</v>
          </cell>
        </row>
        <row r="90">
          <cell r="A90" t="str">
            <v>Prior:</v>
          </cell>
          <cell r="B90">
            <v>1</v>
          </cell>
          <cell r="C90">
            <v>1</v>
          </cell>
          <cell r="D90">
            <v>1</v>
          </cell>
          <cell r="E90">
            <v>0</v>
          </cell>
        </row>
        <row r="92">
          <cell r="A92" t="str">
            <v>DRUG ADJ</v>
          </cell>
          <cell r="B92" t="str">
            <v>Annualize</v>
          </cell>
          <cell r="C92" t="str">
            <v>Benefit Adjustment</v>
          </cell>
          <cell r="D92" t="str">
            <v>Enrollment Adjustment</v>
          </cell>
          <cell r="E92" t="str">
            <v>Claims Adj.</v>
          </cell>
          <cell r="G92" t="str">
            <v>Choice Adj.</v>
          </cell>
          <cell r="H92" t="str">
            <v>TRS Adj.</v>
          </cell>
        </row>
        <row r="93">
          <cell r="A93" t="str">
            <v>Current:</v>
          </cell>
          <cell r="B93">
            <v>1</v>
          </cell>
          <cell r="C93">
            <v>1</v>
          </cell>
          <cell r="D93">
            <v>1</v>
          </cell>
          <cell r="E93">
            <v>0</v>
          </cell>
          <cell r="G93">
            <v>1</v>
          </cell>
          <cell r="H93">
            <v>1</v>
          </cell>
        </row>
        <row r="94">
          <cell r="A94" t="str">
            <v>Prior:</v>
          </cell>
          <cell r="B94">
            <v>1</v>
          </cell>
          <cell r="C94">
            <v>1</v>
          </cell>
          <cell r="D94">
            <v>1</v>
          </cell>
          <cell r="E94">
            <v>0</v>
          </cell>
        </row>
        <row r="97">
          <cell r="A97" t="str">
            <v>FACILITY DISCOUNT</v>
          </cell>
          <cell r="C97" t="str">
            <v>Current</v>
          </cell>
          <cell r="F97" t="str">
            <v>Prior</v>
          </cell>
        </row>
        <row r="98">
          <cell r="C98" t="str">
            <v>Actual</v>
          </cell>
          <cell r="D98" t="str">
            <v>Override</v>
          </cell>
          <cell r="F98" t="str">
            <v>Actual</v>
          </cell>
          <cell r="G98" t="str">
            <v>Override</v>
          </cell>
        </row>
        <row r="99">
          <cell r="A99" t="str">
            <v>Fac Disc @ % of Fac Covd</v>
          </cell>
          <cell r="C99">
            <v>0</v>
          </cell>
          <cell r="D99">
            <v>0</v>
          </cell>
          <cell r="F99">
            <v>0</v>
          </cell>
          <cell r="G99">
            <v>0</v>
          </cell>
        </row>
        <row r="100">
          <cell r="A100" t="str">
            <v>100% Facility Discount</v>
          </cell>
          <cell r="C100">
            <v>0</v>
          </cell>
          <cell r="D100">
            <v>0</v>
          </cell>
          <cell r="F100">
            <v>0</v>
          </cell>
          <cell r="G100">
            <v>0</v>
          </cell>
        </row>
        <row r="101">
          <cell r="A101" t="str">
            <v>Facility Discount Retained</v>
          </cell>
          <cell r="C101">
            <v>0</v>
          </cell>
          <cell r="D101">
            <v>0</v>
          </cell>
          <cell r="F101">
            <v>0</v>
          </cell>
          <cell r="G101">
            <v>0</v>
          </cell>
        </row>
        <row r="102">
          <cell r="A102" t="str">
            <v>Disc Retained % of 100% Disc.</v>
          </cell>
          <cell r="C102">
            <v>0</v>
          </cell>
          <cell r="D102">
            <v>0</v>
          </cell>
          <cell r="F102">
            <v>0</v>
          </cell>
          <cell r="G102">
            <v>0</v>
          </cell>
        </row>
        <row r="103">
          <cell r="A103" t="str">
            <v>Fac Disc @ % of Med Covd</v>
          </cell>
          <cell r="C103">
            <v>0</v>
          </cell>
          <cell r="D103">
            <v>0</v>
          </cell>
          <cell r="F103">
            <v>0</v>
          </cell>
          <cell r="G103">
            <v>0</v>
          </cell>
        </row>
        <row r="112">
          <cell r="A112" t="str">
            <v xml:space="preserve"> Or: Change in IBNR</v>
          </cell>
          <cell r="B112" t="str">
            <v>Medical</v>
          </cell>
          <cell r="F112" t="str">
            <v>Drug</v>
          </cell>
        </row>
        <row r="113">
          <cell r="B113" t="str">
            <v>Y or N</v>
          </cell>
          <cell r="C113" t="str">
            <v>Percentage</v>
          </cell>
          <cell r="D113" t="str">
            <v>Y or N</v>
          </cell>
          <cell r="E113" t="str">
            <v>Percentage</v>
          </cell>
          <cell r="F113" t="str">
            <v>Y or N</v>
          </cell>
          <cell r="G113" t="str">
            <v>Percentage</v>
          </cell>
          <cell r="H113" t="str">
            <v>Y or N</v>
          </cell>
          <cell r="I113" t="str">
            <v>Percentage</v>
          </cell>
        </row>
        <row r="114">
          <cell r="B114" t="str">
            <v>N</v>
          </cell>
          <cell r="C114">
            <v>0</v>
          </cell>
          <cell r="D114" t="str">
            <v>N</v>
          </cell>
          <cell r="E114">
            <v>0</v>
          </cell>
          <cell r="F114" t="str">
            <v>N</v>
          </cell>
          <cell r="G114">
            <v>0</v>
          </cell>
          <cell r="H114" t="str">
            <v>N</v>
          </cell>
          <cell r="I114">
            <v>0</v>
          </cell>
        </row>
        <row r="117">
          <cell r="A117" t="str">
            <v>TREND</v>
          </cell>
          <cell r="B117" t="str">
            <v>Current</v>
          </cell>
          <cell r="G117" t="str">
            <v>Prior</v>
          </cell>
        </row>
        <row r="118">
          <cell r="A118" t="str">
            <v>Medical</v>
          </cell>
          <cell r="B118" t="str">
            <v>Annual</v>
          </cell>
          <cell r="C118" t="str">
            <v xml:space="preserve"> Override</v>
          </cell>
          <cell r="D118" t="str">
            <v xml:space="preserve">Months </v>
          </cell>
          <cell r="E118" t="str">
            <v>Renewal</v>
          </cell>
          <cell r="G118" t="str">
            <v>Annual</v>
          </cell>
          <cell r="H118" t="str">
            <v xml:space="preserve"> Override</v>
          </cell>
        </row>
        <row r="119">
          <cell r="B119">
            <v>0</v>
          </cell>
          <cell r="C119">
            <v>0</v>
          </cell>
          <cell r="D119">
            <v>0</v>
          </cell>
          <cell r="E119">
            <v>1</v>
          </cell>
          <cell r="G119">
            <v>0</v>
          </cell>
          <cell r="H119">
            <v>0</v>
          </cell>
        </row>
        <row r="121">
          <cell r="A121" t="str">
            <v>Capitation</v>
          </cell>
          <cell r="B121" t="str">
            <v>Annual</v>
          </cell>
          <cell r="C121" t="str">
            <v xml:space="preserve"> Override</v>
          </cell>
          <cell r="D121" t="str">
            <v xml:space="preserve">Months </v>
          </cell>
          <cell r="E121" t="str">
            <v>Renewal</v>
          </cell>
        </row>
        <row r="122">
          <cell r="B122">
            <v>0</v>
          </cell>
          <cell r="C122">
            <v>0</v>
          </cell>
          <cell r="D122">
            <v>12</v>
          </cell>
          <cell r="E122">
            <v>0</v>
          </cell>
        </row>
        <row r="124">
          <cell r="A124" t="str">
            <v>Drug</v>
          </cell>
          <cell r="B124" t="str">
            <v>Annual</v>
          </cell>
          <cell r="C124" t="str">
            <v xml:space="preserve"> Override</v>
          </cell>
          <cell r="D124" t="str">
            <v xml:space="preserve">Months </v>
          </cell>
          <cell r="E124" t="str">
            <v xml:space="preserve">Renewal </v>
          </cell>
          <cell r="G124" t="str">
            <v>Prior</v>
          </cell>
          <cell r="H124" t="str">
            <v xml:space="preserve"> Override</v>
          </cell>
        </row>
        <row r="125">
          <cell r="B125">
            <v>0.25</v>
          </cell>
          <cell r="C125">
            <v>0</v>
          </cell>
          <cell r="D125">
            <v>22.019736842105264</v>
          </cell>
          <cell r="E125">
            <v>1.506</v>
          </cell>
          <cell r="G125">
            <v>0.16200000000000001</v>
          </cell>
          <cell r="H125">
            <v>0</v>
          </cell>
        </row>
        <row r="129">
          <cell r="C129" t="str">
            <v>Defaults:</v>
          </cell>
          <cell r="D129">
            <v>1</v>
          </cell>
          <cell r="E129">
            <v>0</v>
          </cell>
          <cell r="F129">
            <v>0</v>
          </cell>
          <cell r="G129">
            <v>1</v>
          </cell>
        </row>
        <row r="130">
          <cell r="A130" t="str">
            <v>Factors must be input manually!</v>
          </cell>
          <cell r="C130" t="str">
            <v>Override:</v>
          </cell>
          <cell r="D130">
            <v>0</v>
          </cell>
          <cell r="E130">
            <v>0</v>
          </cell>
          <cell r="F130">
            <v>0</v>
          </cell>
        </row>
        <row r="135">
          <cell r="G135">
            <v>0</v>
          </cell>
        </row>
        <row r="141">
          <cell r="B141" t="str">
            <v>Current:</v>
          </cell>
          <cell r="C141">
            <v>0</v>
          </cell>
          <cell r="D141">
            <v>0</v>
          </cell>
        </row>
        <row r="160">
          <cell r="A160" t="str">
            <v>SAVINGS EXHIBIT   --Enter as Projected and Mature Year</v>
          </cell>
        </row>
        <row r="161">
          <cell r="D161" t="str">
            <v>Admin</v>
          </cell>
          <cell r="E161" t="str">
            <v>Reserve</v>
          </cell>
        </row>
        <row r="162">
          <cell r="C162" t="str">
            <v xml:space="preserve">Current Dollars: </v>
          </cell>
          <cell r="D162">
            <v>0</v>
          </cell>
          <cell r="E162">
            <v>0</v>
          </cell>
          <cell r="F162" t="str">
            <v>**Used for savings exhibit for fully insured groups</v>
          </cell>
        </row>
        <row r="163">
          <cell r="C163" t="str">
            <v>Accounting Statement:</v>
          </cell>
          <cell r="D163">
            <v>0</v>
          </cell>
          <cell r="E163">
            <v>0</v>
          </cell>
          <cell r="F163" t="str">
            <v>** used for savings exhibit for self funded groups</v>
          </cell>
        </row>
      </sheetData>
      <sheetData sheetId="6" refreshError="1">
        <row r="1">
          <cell r="A1" t="str">
            <v>Proposal Calculations</v>
          </cell>
          <cell r="B1" t="str">
            <v>Version: A</v>
          </cell>
        </row>
        <row r="2">
          <cell r="A2" t="str">
            <v>Group Name: The County of Albermarle and the School Board of Albermarle County</v>
          </cell>
          <cell r="B2" t="str">
            <v>Funding: ASO</v>
          </cell>
          <cell r="D2" t="str">
            <v/>
          </cell>
        </row>
        <row r="3">
          <cell r="A3" t="str">
            <v>Group Account Code: 0022A</v>
          </cell>
          <cell r="B3" t="str">
            <v>SSL Limit: $125,000</v>
          </cell>
        </row>
        <row r="4">
          <cell r="A4" t="str">
            <v/>
          </cell>
          <cell r="B4" t="str">
            <v>ASL/MP Attachment Point: %</v>
          </cell>
        </row>
        <row r="5">
          <cell r="A5" t="str">
            <v>Effective Date: 10/1/02</v>
          </cell>
          <cell r="B5" t="str">
            <v>Commission: .0%</v>
          </cell>
        </row>
        <row r="6">
          <cell r="A6" t="str">
            <v>Today's Date: 3/26/02</v>
          </cell>
          <cell r="B6" t="str">
            <v/>
          </cell>
          <cell r="R6" t="str">
            <v>Underwriting Projection System (v1.28)</v>
          </cell>
        </row>
        <row r="7">
          <cell r="B7" t="str">
            <v>Option 1: Keycare</v>
          </cell>
          <cell r="F7" t="str">
            <v>Option 2: Keycare</v>
          </cell>
          <cell r="J7" t="str">
            <v>Option 3: Enter Code or ?</v>
          </cell>
          <cell r="N7" t="str">
            <v>Option 4: Enter Code or ?</v>
          </cell>
          <cell r="R7" t="str">
            <v>TOTAL</v>
          </cell>
        </row>
        <row r="8">
          <cell r="A8" t="str">
            <v>Billed Rates</v>
          </cell>
          <cell r="B8" t="str">
            <v>Medical and Drug: Rates and Enrollment</v>
          </cell>
          <cell r="F8" t="str">
            <v>Medical and Drug: Rates and Enrollment</v>
          </cell>
          <cell r="J8" t="str">
            <v>Medical and Drug: Rates and Enrollment</v>
          </cell>
          <cell r="N8" t="str">
            <v>Medical and Drug: Rates and Enrollment</v>
          </cell>
        </row>
        <row r="9">
          <cell r="A9" t="str">
            <v>Tier Structure</v>
          </cell>
          <cell r="B9" t="str">
            <v>Tier</v>
          </cell>
          <cell r="C9" t="str">
            <v/>
          </cell>
          <cell r="D9" t="str">
            <v>Contracts</v>
          </cell>
          <cell r="F9" t="str">
            <v>Tier</v>
          </cell>
          <cell r="G9" t="str">
            <v/>
          </cell>
          <cell r="H9" t="str">
            <v>Contracts</v>
          </cell>
          <cell r="J9" t="str">
            <v>Tier</v>
          </cell>
          <cell r="K9" t="str">
            <v/>
          </cell>
          <cell r="L9" t="str">
            <v>Contracts</v>
          </cell>
          <cell r="N9" t="str">
            <v>Tier</v>
          </cell>
          <cell r="O9" t="str">
            <v/>
          </cell>
          <cell r="P9" t="str">
            <v>Contracts</v>
          </cell>
          <cell r="R9" t="str">
            <v>EES</v>
          </cell>
        </row>
        <row r="10">
          <cell r="A10" t="str">
            <v>Employee</v>
          </cell>
          <cell r="B10">
            <v>1</v>
          </cell>
          <cell r="C10" t="str">
            <v/>
          </cell>
          <cell r="D10">
            <v>8916</v>
          </cell>
          <cell r="F10">
            <v>1</v>
          </cell>
          <cell r="G10" t="str">
            <v/>
          </cell>
          <cell r="H10">
            <v>5940</v>
          </cell>
          <cell r="J10">
            <v>0</v>
          </cell>
          <cell r="K10" t="str">
            <v/>
          </cell>
          <cell r="L10">
            <v>0</v>
          </cell>
          <cell r="N10">
            <v>0</v>
          </cell>
          <cell r="O10" t="str">
            <v/>
          </cell>
          <cell r="P10">
            <v>0</v>
          </cell>
          <cell r="R10">
            <v>14856</v>
          </cell>
        </row>
        <row r="11">
          <cell r="A11" t="str">
            <v>Employee / child</v>
          </cell>
          <cell r="B11">
            <v>1.4</v>
          </cell>
          <cell r="C11" t="str">
            <v/>
          </cell>
          <cell r="D11">
            <v>2652</v>
          </cell>
          <cell r="F11">
            <v>1.4</v>
          </cell>
          <cell r="G11" t="str">
            <v/>
          </cell>
          <cell r="H11">
            <v>1776</v>
          </cell>
          <cell r="J11">
            <v>0</v>
          </cell>
          <cell r="K11" t="str">
            <v/>
          </cell>
          <cell r="L11">
            <v>0</v>
          </cell>
          <cell r="N11">
            <v>0</v>
          </cell>
          <cell r="O11" t="str">
            <v/>
          </cell>
          <cell r="P11">
            <v>0</v>
          </cell>
          <cell r="R11">
            <v>4428</v>
          </cell>
        </row>
        <row r="12">
          <cell r="A12" t="str">
            <v>Employee /children</v>
          </cell>
          <cell r="B12">
            <v>0</v>
          </cell>
          <cell r="C12" t="str">
            <v/>
          </cell>
          <cell r="D12">
            <v>0</v>
          </cell>
          <cell r="F12">
            <v>0</v>
          </cell>
          <cell r="G12" t="str">
            <v/>
          </cell>
          <cell r="H12">
            <v>0</v>
          </cell>
          <cell r="J12">
            <v>0</v>
          </cell>
          <cell r="K12" t="str">
            <v/>
          </cell>
          <cell r="L12">
            <v>0</v>
          </cell>
          <cell r="N12">
            <v>0</v>
          </cell>
          <cell r="O12" t="str">
            <v/>
          </cell>
          <cell r="P12">
            <v>0</v>
          </cell>
          <cell r="R12">
            <v>0</v>
          </cell>
        </row>
        <row r="13">
          <cell r="A13" t="str">
            <v>Employee / spouse</v>
          </cell>
          <cell r="B13">
            <v>1.8</v>
          </cell>
          <cell r="C13" t="str">
            <v/>
          </cell>
          <cell r="D13">
            <v>1740</v>
          </cell>
          <cell r="F13">
            <v>1.8</v>
          </cell>
          <cell r="G13" t="str">
            <v/>
          </cell>
          <cell r="H13">
            <v>1164</v>
          </cell>
          <cell r="J13">
            <v>0</v>
          </cell>
          <cell r="K13" t="str">
            <v/>
          </cell>
          <cell r="L13">
            <v>0</v>
          </cell>
          <cell r="N13">
            <v>0</v>
          </cell>
          <cell r="O13" t="str">
            <v/>
          </cell>
          <cell r="P13">
            <v>0</v>
          </cell>
          <cell r="R13">
            <v>2904</v>
          </cell>
        </row>
        <row r="14">
          <cell r="A14" t="str">
            <v>Employee / family</v>
          </cell>
          <cell r="B14">
            <v>2.2999999999999998</v>
          </cell>
          <cell r="C14" t="str">
            <v/>
          </cell>
          <cell r="D14">
            <v>4656</v>
          </cell>
          <cell r="F14">
            <v>2.2999999999999998</v>
          </cell>
          <cell r="G14" t="str">
            <v/>
          </cell>
          <cell r="H14">
            <v>3096</v>
          </cell>
          <cell r="J14">
            <v>0</v>
          </cell>
          <cell r="K14" t="str">
            <v/>
          </cell>
          <cell r="L14">
            <v>0</v>
          </cell>
          <cell r="N14">
            <v>0</v>
          </cell>
          <cell r="O14" t="str">
            <v/>
          </cell>
          <cell r="P14">
            <v>0</v>
          </cell>
          <cell r="R14">
            <v>7752</v>
          </cell>
        </row>
        <row r="15">
          <cell r="A15" t="str">
            <v>Carve out</v>
          </cell>
          <cell r="B15">
            <v>0</v>
          </cell>
          <cell r="C15" t="str">
            <v/>
          </cell>
          <cell r="D15">
            <v>0</v>
          </cell>
          <cell r="F15">
            <v>0</v>
          </cell>
          <cell r="G15" t="str">
            <v/>
          </cell>
          <cell r="H15">
            <v>0</v>
          </cell>
          <cell r="J15">
            <v>0</v>
          </cell>
          <cell r="K15" t="str">
            <v/>
          </cell>
          <cell r="L15">
            <v>0</v>
          </cell>
          <cell r="N15">
            <v>0</v>
          </cell>
          <cell r="O15" t="str">
            <v/>
          </cell>
          <cell r="P15">
            <v>0</v>
          </cell>
          <cell r="R15">
            <v>0</v>
          </cell>
        </row>
        <row r="16">
          <cell r="A16" t="str">
            <v>Total Contracts</v>
          </cell>
          <cell r="D16">
            <v>17964</v>
          </cell>
          <cell r="H16">
            <v>11976</v>
          </cell>
          <cell r="L16">
            <v>0</v>
          </cell>
          <cell r="P16">
            <v>0</v>
          </cell>
          <cell r="R16">
            <v>29940</v>
          </cell>
        </row>
        <row r="17">
          <cell r="A17" t="str">
            <v>Average Contracts</v>
          </cell>
          <cell r="D17">
            <v>1497</v>
          </cell>
          <cell r="H17">
            <v>998</v>
          </cell>
          <cell r="L17">
            <v>0</v>
          </cell>
          <cell r="P17">
            <v>0</v>
          </cell>
          <cell r="R17">
            <v>2495</v>
          </cell>
        </row>
        <row r="18">
          <cell r="A18" t="str">
            <v>Total Members</v>
          </cell>
          <cell r="D18">
            <v>37188</v>
          </cell>
          <cell r="H18">
            <v>24792</v>
          </cell>
          <cell r="L18">
            <v>0</v>
          </cell>
          <cell r="P18">
            <v>0</v>
          </cell>
          <cell r="R18">
            <v>61980</v>
          </cell>
        </row>
        <row r="19">
          <cell r="A19" t="str">
            <v>Income @ add-ons and comm.</v>
          </cell>
          <cell r="C19">
            <v>0</v>
          </cell>
          <cell r="G19">
            <v>0</v>
          </cell>
          <cell r="K19">
            <v>0</v>
          </cell>
          <cell r="O19">
            <v>0</v>
          </cell>
          <cell r="R19">
            <v>0</v>
          </cell>
          <cell r="S19" t="str">
            <v>Drug Totals</v>
          </cell>
          <cell r="T19" t="str">
            <v>Medical Totals</v>
          </cell>
        </row>
        <row r="20">
          <cell r="A20" t="str">
            <v>Income @ add-ons and  no comm.</v>
          </cell>
          <cell r="C20">
            <v>0</v>
          </cell>
          <cell r="G20">
            <v>0</v>
          </cell>
          <cell r="K20">
            <v>0</v>
          </cell>
          <cell r="O20">
            <v>0</v>
          </cell>
          <cell r="R20">
            <v>0</v>
          </cell>
        </row>
        <row r="21">
          <cell r="A21" t="str">
            <v>EXPERIENCE CLAIMS  &amp; CAP</v>
          </cell>
          <cell r="B21" t="str">
            <v>Medical</v>
          </cell>
          <cell r="D21" t="str">
            <v>Drug</v>
          </cell>
          <cell r="F21" t="str">
            <v>Medical</v>
          </cell>
          <cell r="H21" t="str">
            <v>Drug</v>
          </cell>
          <cell r="J21" t="str">
            <v>Medical</v>
          </cell>
          <cell r="L21" t="str">
            <v>Drug</v>
          </cell>
          <cell r="N21" t="str">
            <v>Medical</v>
          </cell>
          <cell r="P21" t="str">
            <v>Drug</v>
          </cell>
        </row>
        <row r="22">
          <cell r="A22" t="str">
            <v>Current Claims Costs (Physician Net)</v>
          </cell>
          <cell r="B22">
            <v>0</v>
          </cell>
          <cell r="C22" t="str">
            <v xml:space="preserve"> </v>
          </cell>
          <cell r="D22">
            <v>0</v>
          </cell>
          <cell r="F22">
            <v>0</v>
          </cell>
          <cell r="G22" t="str">
            <v xml:space="preserve"> </v>
          </cell>
          <cell r="H22">
            <v>0</v>
          </cell>
          <cell r="J22">
            <v>0</v>
          </cell>
          <cell r="K22" t="str">
            <v xml:space="preserve"> </v>
          </cell>
          <cell r="L22">
            <v>0</v>
          </cell>
          <cell r="N22">
            <v>0</v>
          </cell>
          <cell r="O22" t="str">
            <v xml:space="preserve"> </v>
          </cell>
          <cell r="P22">
            <v>0</v>
          </cell>
          <cell r="R22">
            <v>0</v>
          </cell>
          <cell r="S22">
            <v>0</v>
          </cell>
          <cell r="T22">
            <v>0</v>
          </cell>
        </row>
        <row r="23">
          <cell r="A23" t="str">
            <v>Physician Savings (VA + ITS)</v>
          </cell>
          <cell r="B23">
            <v>0</v>
          </cell>
          <cell r="D23">
            <v>0</v>
          </cell>
          <cell r="F23">
            <v>0</v>
          </cell>
          <cell r="H23">
            <v>0</v>
          </cell>
          <cell r="J23">
            <v>0</v>
          </cell>
          <cell r="L23">
            <v>0</v>
          </cell>
          <cell r="N23">
            <v>0</v>
          </cell>
          <cell r="P23">
            <v>0</v>
          </cell>
          <cell r="R23">
            <v>0</v>
          </cell>
          <cell r="S23">
            <v>0</v>
          </cell>
          <cell r="T23">
            <v>0</v>
          </cell>
        </row>
        <row r="24">
          <cell r="A24" t="str">
            <v>Current Beginning Claims Costs</v>
          </cell>
          <cell r="B24">
            <v>7279569.2995529054</v>
          </cell>
          <cell r="C24">
            <v>7279569.2995529063</v>
          </cell>
          <cell r="D24">
            <v>1476461</v>
          </cell>
          <cell r="F24">
            <v>4532805.9259259254</v>
          </cell>
          <cell r="G24">
            <v>4532805.9259259254</v>
          </cell>
          <cell r="H24">
            <v>862975</v>
          </cell>
          <cell r="J24">
            <v>0</v>
          </cell>
          <cell r="K24">
            <v>0</v>
          </cell>
          <cell r="L24">
            <v>0</v>
          </cell>
          <cell r="N24">
            <v>0</v>
          </cell>
          <cell r="O24">
            <v>0</v>
          </cell>
          <cell r="P24">
            <v>0</v>
          </cell>
          <cell r="R24">
            <v>14151811.225478832</v>
          </cell>
          <cell r="S24">
            <v>2339436</v>
          </cell>
          <cell r="T24">
            <v>11812375.225478832</v>
          </cell>
        </row>
        <row r="25">
          <cell r="A25" t="str">
            <v xml:space="preserve">  100% Facility Disc. (VA + ITS)</v>
          </cell>
          <cell r="B25">
            <v>-1128333.2414307003</v>
          </cell>
          <cell r="C25">
            <v>0.155</v>
          </cell>
          <cell r="D25">
            <v>0</v>
          </cell>
          <cell r="F25">
            <v>-679920.88888888876</v>
          </cell>
          <cell r="G25">
            <v>0.15</v>
          </cell>
          <cell r="H25">
            <v>0</v>
          </cell>
          <cell r="J25">
            <v>0</v>
          </cell>
          <cell r="K25">
            <v>0</v>
          </cell>
          <cell r="L25">
            <v>0</v>
          </cell>
          <cell r="N25">
            <v>0</v>
          </cell>
          <cell r="O25">
            <v>0</v>
          </cell>
          <cell r="P25">
            <v>0</v>
          </cell>
          <cell r="R25">
            <v>-1808254.1303195891</v>
          </cell>
          <cell r="S25">
            <v>0</v>
          </cell>
          <cell r="T25">
            <v>-1808254.1303195891</v>
          </cell>
          <cell r="U25">
            <v>-0.22761840886121684</v>
          </cell>
        </row>
        <row r="26">
          <cell r="A26" t="str">
            <v xml:space="preserve">   Facility Discount Retained</v>
          </cell>
          <cell r="B26">
            <v>225666.64828614006</v>
          </cell>
          <cell r="C26">
            <v>0.2</v>
          </cell>
          <cell r="D26">
            <v>0</v>
          </cell>
          <cell r="F26">
            <v>135984.17777777775</v>
          </cell>
          <cell r="G26">
            <v>0.2</v>
          </cell>
          <cell r="H26">
            <v>0</v>
          </cell>
          <cell r="J26">
            <v>0</v>
          </cell>
          <cell r="K26">
            <v>0</v>
          </cell>
          <cell r="L26">
            <v>0</v>
          </cell>
          <cell r="N26">
            <v>0</v>
          </cell>
          <cell r="O26">
            <v>0</v>
          </cell>
          <cell r="P26">
            <v>0</v>
          </cell>
          <cell r="R26">
            <v>361650.82606391783</v>
          </cell>
          <cell r="S26">
            <v>0</v>
          </cell>
          <cell r="T26">
            <v>361650.82606391783</v>
          </cell>
          <cell r="U26">
            <v>4.552368177224337E-2</v>
          </cell>
        </row>
        <row r="27">
          <cell r="A27" t="str">
            <v xml:space="preserve">   Physician Savings (VA + ITS)</v>
          </cell>
          <cell r="B27">
            <v>-1492311.7064083456</v>
          </cell>
          <cell r="C27">
            <v>0.20499999999999999</v>
          </cell>
          <cell r="D27">
            <v>0</v>
          </cell>
          <cell r="F27">
            <v>-929225.21481481462</v>
          </cell>
          <cell r="G27">
            <v>0.20499999999999999</v>
          </cell>
          <cell r="H27">
            <v>0</v>
          </cell>
          <cell r="J27">
            <v>0</v>
          </cell>
          <cell r="K27">
            <v>0</v>
          </cell>
          <cell r="L27">
            <v>0</v>
          </cell>
          <cell r="N27">
            <v>0</v>
          </cell>
          <cell r="O27">
            <v>0</v>
          </cell>
          <cell r="P27">
            <v>0</v>
          </cell>
          <cell r="R27">
            <v>-2421536.9212231603</v>
          </cell>
          <cell r="S27">
            <v>0</v>
          </cell>
          <cell r="T27">
            <v>-2421536.9212231603</v>
          </cell>
          <cell r="U27">
            <v>-0.30481687931225099</v>
          </cell>
        </row>
        <row r="28">
          <cell r="A28" t="str">
            <v>Experience Projection Expense</v>
          </cell>
          <cell r="B28">
            <v>4884591</v>
          </cell>
          <cell r="D28">
            <v>1476461</v>
          </cell>
          <cell r="F28">
            <v>3059644</v>
          </cell>
          <cell r="H28">
            <v>862975</v>
          </cell>
          <cell r="J28">
            <v>0</v>
          </cell>
          <cell r="L28">
            <v>0</v>
          </cell>
          <cell r="N28">
            <v>0</v>
          </cell>
          <cell r="P28">
            <v>0</v>
          </cell>
          <cell r="R28">
            <v>10283671</v>
          </cell>
          <cell r="S28">
            <v>2339436</v>
          </cell>
          <cell r="T28">
            <v>7944235</v>
          </cell>
        </row>
        <row r="29">
          <cell r="A29" t="str">
            <v>Excess claims discount (margined)</v>
          </cell>
          <cell r="B29">
            <v>0</v>
          </cell>
          <cell r="C29" t="str">
            <v xml:space="preserve"> </v>
          </cell>
          <cell r="D29">
            <v>0</v>
          </cell>
          <cell r="F29">
            <v>0</v>
          </cell>
          <cell r="G29" t="str">
            <v xml:space="preserve"> </v>
          </cell>
          <cell r="H29">
            <v>0</v>
          </cell>
          <cell r="J29">
            <v>0</v>
          </cell>
          <cell r="K29" t="str">
            <v xml:space="preserve"> </v>
          </cell>
          <cell r="L29">
            <v>0</v>
          </cell>
          <cell r="N29">
            <v>0</v>
          </cell>
          <cell r="O29" t="str">
            <v xml:space="preserve"> </v>
          </cell>
          <cell r="P29">
            <v>0</v>
          </cell>
          <cell r="R29">
            <v>0</v>
          </cell>
          <cell r="S29">
            <v>0</v>
          </cell>
          <cell r="T29">
            <v>0</v>
          </cell>
        </row>
        <row r="30">
          <cell r="A30" t="str">
            <v>Current Claims expense net ECD</v>
          </cell>
          <cell r="B30">
            <v>4884591</v>
          </cell>
          <cell r="D30">
            <v>1476461</v>
          </cell>
          <cell r="F30">
            <v>3059644</v>
          </cell>
          <cell r="H30">
            <v>862975</v>
          </cell>
          <cell r="J30">
            <v>0</v>
          </cell>
          <cell r="L30">
            <v>0</v>
          </cell>
          <cell r="N30">
            <v>0</v>
          </cell>
          <cell r="P30">
            <v>0</v>
          </cell>
          <cell r="R30">
            <v>10283671</v>
          </cell>
          <cell r="S30">
            <v>2339436</v>
          </cell>
          <cell r="T30">
            <v>7944235</v>
          </cell>
        </row>
        <row r="31">
          <cell r="A31" t="str">
            <v>Beginning IBNR</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row>
        <row r="32">
          <cell r="A32" t="str">
            <v>Ending IBNR</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row>
        <row r="33">
          <cell r="A33" t="str">
            <v>Incurred Claims</v>
          </cell>
          <cell r="B33">
            <v>4884591</v>
          </cell>
          <cell r="D33">
            <v>1476461</v>
          </cell>
          <cell r="F33">
            <v>3059644</v>
          </cell>
          <cell r="H33">
            <v>862975</v>
          </cell>
          <cell r="J33">
            <v>0</v>
          </cell>
          <cell r="L33">
            <v>0</v>
          </cell>
          <cell r="N33">
            <v>0</v>
          </cell>
          <cell r="P33">
            <v>0</v>
          </cell>
          <cell r="R33">
            <v>10283671</v>
          </cell>
          <cell r="S33">
            <v>2339436</v>
          </cell>
          <cell r="T33">
            <v>7944235</v>
          </cell>
        </row>
        <row r="34">
          <cell r="A34" t="str">
            <v>Annualize</v>
          </cell>
          <cell r="B34">
            <v>0</v>
          </cell>
          <cell r="C34">
            <v>1</v>
          </cell>
          <cell r="D34">
            <v>0</v>
          </cell>
          <cell r="E34">
            <v>1</v>
          </cell>
          <cell r="F34">
            <v>0</v>
          </cell>
          <cell r="G34">
            <v>1</v>
          </cell>
          <cell r="H34">
            <v>0</v>
          </cell>
          <cell r="I34">
            <v>1</v>
          </cell>
          <cell r="J34">
            <v>0</v>
          </cell>
          <cell r="K34">
            <v>1</v>
          </cell>
          <cell r="L34">
            <v>0</v>
          </cell>
          <cell r="M34">
            <v>1</v>
          </cell>
          <cell r="N34">
            <v>0</v>
          </cell>
          <cell r="O34">
            <v>1</v>
          </cell>
          <cell r="P34">
            <v>0</v>
          </cell>
          <cell r="Q34">
            <v>1</v>
          </cell>
          <cell r="R34">
            <v>0</v>
          </cell>
          <cell r="S34">
            <v>0</v>
          </cell>
          <cell r="T34">
            <v>0</v>
          </cell>
        </row>
        <row r="35">
          <cell r="A35" t="str">
            <v>Benefit Adjustment</v>
          </cell>
          <cell r="B35">
            <v>0</v>
          </cell>
          <cell r="C35">
            <v>1</v>
          </cell>
          <cell r="D35">
            <v>0</v>
          </cell>
          <cell r="E35">
            <v>1</v>
          </cell>
          <cell r="F35">
            <v>0</v>
          </cell>
          <cell r="G35">
            <v>1</v>
          </cell>
          <cell r="H35">
            <v>0</v>
          </cell>
          <cell r="I35">
            <v>1</v>
          </cell>
          <cell r="J35">
            <v>0</v>
          </cell>
          <cell r="K35">
            <v>1</v>
          </cell>
          <cell r="L35">
            <v>0</v>
          </cell>
          <cell r="M35">
            <v>1</v>
          </cell>
          <cell r="N35">
            <v>0</v>
          </cell>
          <cell r="O35">
            <v>1</v>
          </cell>
          <cell r="P35">
            <v>0</v>
          </cell>
          <cell r="Q35">
            <v>1</v>
          </cell>
          <cell r="R35">
            <v>0</v>
          </cell>
          <cell r="S35">
            <v>0</v>
          </cell>
          <cell r="T35">
            <v>0</v>
          </cell>
        </row>
        <row r="36">
          <cell r="A36" t="str">
            <v>Enrollment Adjustment</v>
          </cell>
          <cell r="B36">
            <v>0</v>
          </cell>
          <cell r="C36">
            <v>1</v>
          </cell>
          <cell r="D36">
            <v>0</v>
          </cell>
          <cell r="E36">
            <v>1</v>
          </cell>
          <cell r="F36">
            <v>0</v>
          </cell>
          <cell r="G36">
            <v>1</v>
          </cell>
          <cell r="H36">
            <v>0</v>
          </cell>
          <cell r="I36">
            <v>1</v>
          </cell>
          <cell r="J36">
            <v>0</v>
          </cell>
          <cell r="K36">
            <v>1</v>
          </cell>
          <cell r="L36">
            <v>0</v>
          </cell>
          <cell r="M36">
            <v>1</v>
          </cell>
          <cell r="N36">
            <v>0</v>
          </cell>
          <cell r="O36">
            <v>1</v>
          </cell>
          <cell r="P36">
            <v>0</v>
          </cell>
          <cell r="Q36">
            <v>1</v>
          </cell>
          <cell r="R36">
            <v>0</v>
          </cell>
          <cell r="S36">
            <v>0</v>
          </cell>
          <cell r="T36">
            <v>0</v>
          </cell>
        </row>
        <row r="37">
          <cell r="A37" t="str">
            <v>Claims Adj.</v>
          </cell>
          <cell r="B37">
            <v>0</v>
          </cell>
          <cell r="D37">
            <v>0</v>
          </cell>
          <cell r="F37">
            <v>0</v>
          </cell>
          <cell r="H37">
            <v>0</v>
          </cell>
          <cell r="J37">
            <v>0</v>
          </cell>
          <cell r="L37">
            <v>0</v>
          </cell>
          <cell r="N37">
            <v>0</v>
          </cell>
          <cell r="P37">
            <v>0</v>
          </cell>
          <cell r="R37">
            <v>0</v>
          </cell>
          <cell r="S37">
            <v>0</v>
          </cell>
          <cell r="T37">
            <v>0</v>
          </cell>
        </row>
        <row r="38">
          <cell r="A38" t="str">
            <v>Current Adjusted Claims</v>
          </cell>
          <cell r="B38">
            <v>4884591</v>
          </cell>
          <cell r="D38">
            <v>1476461</v>
          </cell>
          <cell r="F38">
            <v>3059644</v>
          </cell>
          <cell r="H38">
            <v>862975</v>
          </cell>
          <cell r="J38">
            <v>0</v>
          </cell>
          <cell r="L38">
            <v>0</v>
          </cell>
          <cell r="N38">
            <v>0</v>
          </cell>
          <cell r="P38">
            <v>0</v>
          </cell>
          <cell r="R38">
            <v>10283671</v>
          </cell>
          <cell r="S38">
            <v>2339436</v>
          </cell>
          <cell r="T38">
            <v>7944235</v>
          </cell>
        </row>
        <row r="39">
          <cell r="A39" t="str">
            <v>Trend</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V39" t="str">
            <v>Annual Trends</v>
          </cell>
        </row>
        <row r="40">
          <cell r="A40" t="str">
            <v>Experience Projected Claims</v>
          </cell>
          <cell r="B40">
            <v>4884591</v>
          </cell>
          <cell r="D40">
            <v>1476461</v>
          </cell>
          <cell r="F40">
            <v>3059644</v>
          </cell>
          <cell r="H40">
            <v>862975</v>
          </cell>
          <cell r="J40">
            <v>0</v>
          </cell>
          <cell r="L40">
            <v>0</v>
          </cell>
          <cell r="N40">
            <v>0</v>
          </cell>
          <cell r="P40">
            <v>0</v>
          </cell>
          <cell r="R40">
            <v>10283671</v>
          </cell>
          <cell r="S40">
            <v>2339436</v>
          </cell>
          <cell r="T40">
            <v>7944235</v>
          </cell>
          <cell r="V40" t="str">
            <v>Medical</v>
          </cell>
          <cell r="X40" t="str">
            <v>Drug</v>
          </cell>
          <cell r="Y40" t="str">
            <v>Total</v>
          </cell>
        </row>
        <row r="41">
          <cell r="A41" t="str">
            <v>Pooling for Fully Insured Groups</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row>
        <row r="42">
          <cell r="A42" t="str">
            <v>Experience Projected Claims with Pooling</v>
          </cell>
          <cell r="B42">
            <v>4884591</v>
          </cell>
          <cell r="D42">
            <v>1476461</v>
          </cell>
          <cell r="F42">
            <v>3059644</v>
          </cell>
          <cell r="H42">
            <v>862975</v>
          </cell>
          <cell r="J42">
            <v>0</v>
          </cell>
          <cell r="L42">
            <v>0</v>
          </cell>
          <cell r="N42">
            <v>0</v>
          </cell>
          <cell r="P42">
            <v>0</v>
          </cell>
          <cell r="R42">
            <v>10283671</v>
          </cell>
          <cell r="S42">
            <v>2339436</v>
          </cell>
          <cell r="T42">
            <v>7944235</v>
          </cell>
          <cell r="U42">
            <v>0</v>
          </cell>
          <cell r="V42">
            <v>0</v>
          </cell>
          <cell r="W42">
            <v>0</v>
          </cell>
          <cell r="X42">
            <v>0</v>
          </cell>
          <cell r="Y42">
            <v>0</v>
          </cell>
        </row>
        <row r="43">
          <cell r="A43" t="str">
            <v>Experience Credibility</v>
          </cell>
          <cell r="C43">
            <v>1</v>
          </cell>
          <cell r="E43">
            <v>1</v>
          </cell>
          <cell r="G43">
            <v>1</v>
          </cell>
          <cell r="I43">
            <v>1</v>
          </cell>
          <cell r="K43">
            <v>0</v>
          </cell>
          <cell r="M43">
            <v>0</v>
          </cell>
          <cell r="O43">
            <v>0</v>
          </cell>
          <cell r="Q43">
            <v>0</v>
          </cell>
          <cell r="R43">
            <v>1</v>
          </cell>
          <cell r="U43">
            <v>0</v>
          </cell>
          <cell r="V43">
            <v>0</v>
          </cell>
          <cell r="W43">
            <v>0</v>
          </cell>
          <cell r="X43">
            <v>0</v>
          </cell>
          <cell r="Y43">
            <v>0</v>
          </cell>
        </row>
        <row r="44">
          <cell r="A44" t="str">
            <v>Experience Contribution to Blend</v>
          </cell>
          <cell r="B44">
            <v>4884591</v>
          </cell>
          <cell r="D44">
            <v>1476461</v>
          </cell>
          <cell r="F44">
            <v>3059644</v>
          </cell>
          <cell r="H44">
            <v>862975</v>
          </cell>
          <cell r="J44">
            <v>0</v>
          </cell>
          <cell r="L44">
            <v>0</v>
          </cell>
          <cell r="N44">
            <v>0</v>
          </cell>
          <cell r="P44">
            <v>0</v>
          </cell>
          <cell r="R44">
            <v>10283671</v>
          </cell>
          <cell r="S44">
            <v>2339436</v>
          </cell>
          <cell r="T44">
            <v>7944235</v>
          </cell>
          <cell r="U44">
            <v>0</v>
          </cell>
          <cell r="V44">
            <v>0</v>
          </cell>
          <cell r="W44">
            <v>0</v>
          </cell>
          <cell r="X44">
            <v>0</v>
          </cell>
          <cell r="Y44">
            <v>0</v>
          </cell>
        </row>
        <row r="45">
          <cell r="A45" t="str">
            <v>PRIOR CLAIMS COSTS &amp; CAP</v>
          </cell>
          <cell r="B45" t="str">
            <v>Medical</v>
          </cell>
          <cell r="D45" t="str">
            <v>Drug</v>
          </cell>
          <cell r="F45" t="str">
            <v>Medical</v>
          </cell>
          <cell r="H45" t="str">
            <v>Drug</v>
          </cell>
          <cell r="J45" t="str">
            <v>Medical</v>
          </cell>
          <cell r="L45" t="str">
            <v>Drug</v>
          </cell>
          <cell r="N45" t="str">
            <v>Medical</v>
          </cell>
          <cell r="P45" t="str">
            <v>Drug</v>
          </cell>
          <cell r="U45">
            <v>0</v>
          </cell>
          <cell r="V45">
            <v>0</v>
          </cell>
          <cell r="W45">
            <v>0</v>
          </cell>
          <cell r="X45">
            <v>0</v>
          </cell>
          <cell r="Y45">
            <v>0</v>
          </cell>
        </row>
        <row r="46">
          <cell r="A46" t="str">
            <v>Prior Claims Costs (Physician Net)</v>
          </cell>
          <cell r="B46">
            <v>0</v>
          </cell>
          <cell r="D46">
            <v>0</v>
          </cell>
          <cell r="F46">
            <v>0</v>
          </cell>
          <cell r="H46">
            <v>0</v>
          </cell>
          <cell r="J46">
            <v>0</v>
          </cell>
          <cell r="L46">
            <v>0</v>
          </cell>
          <cell r="N46">
            <v>0</v>
          </cell>
          <cell r="P46">
            <v>0</v>
          </cell>
          <cell r="R46">
            <v>0</v>
          </cell>
          <cell r="S46">
            <v>0</v>
          </cell>
          <cell r="T46">
            <v>0</v>
          </cell>
          <cell r="U46" t="str">
            <v>Total</v>
          </cell>
          <cell r="V46">
            <v>0</v>
          </cell>
          <cell r="X46">
            <v>0</v>
          </cell>
          <cell r="Y46">
            <v>0</v>
          </cell>
        </row>
        <row r="47">
          <cell r="A47" t="str">
            <v>Physician Savings (VA + ITS)</v>
          </cell>
          <cell r="B47">
            <v>0</v>
          </cell>
          <cell r="D47">
            <v>0</v>
          </cell>
          <cell r="F47">
            <v>0</v>
          </cell>
          <cell r="H47">
            <v>0</v>
          </cell>
          <cell r="J47">
            <v>0</v>
          </cell>
          <cell r="L47">
            <v>0</v>
          </cell>
          <cell r="N47">
            <v>0</v>
          </cell>
          <cell r="P47">
            <v>0</v>
          </cell>
          <cell r="R47">
            <v>0</v>
          </cell>
          <cell r="S47">
            <v>0</v>
          </cell>
          <cell r="T47">
            <v>0</v>
          </cell>
          <cell r="U47" t="str">
            <v>Comp %</v>
          </cell>
          <cell r="V47">
            <v>0</v>
          </cell>
          <cell r="X47">
            <v>0</v>
          </cell>
          <cell r="Y47">
            <v>0</v>
          </cell>
        </row>
        <row r="48">
          <cell r="A48" t="str">
            <v>Prior Beginning Claims Costs</v>
          </cell>
          <cell r="B48">
            <v>0</v>
          </cell>
          <cell r="D48">
            <v>0</v>
          </cell>
          <cell r="F48">
            <v>0</v>
          </cell>
          <cell r="H48">
            <v>0</v>
          </cell>
          <cell r="J48">
            <v>0</v>
          </cell>
          <cell r="L48">
            <v>0</v>
          </cell>
          <cell r="N48">
            <v>0</v>
          </cell>
          <cell r="P48">
            <v>0</v>
          </cell>
          <cell r="R48">
            <v>0</v>
          </cell>
          <cell r="S48">
            <v>0</v>
          </cell>
          <cell r="T48">
            <v>0</v>
          </cell>
        </row>
        <row r="49">
          <cell r="A49" t="str">
            <v>100% Facility Disc. (VA + ITS)</v>
          </cell>
          <cell r="B49">
            <v>0</v>
          </cell>
          <cell r="D49">
            <v>0</v>
          </cell>
          <cell r="F49">
            <v>0</v>
          </cell>
          <cell r="H49">
            <v>0</v>
          </cell>
          <cell r="J49">
            <v>0</v>
          </cell>
          <cell r="L49">
            <v>0</v>
          </cell>
          <cell r="N49">
            <v>0</v>
          </cell>
          <cell r="P49">
            <v>0</v>
          </cell>
          <cell r="R49">
            <v>0</v>
          </cell>
          <cell r="S49">
            <v>0</v>
          </cell>
          <cell r="T49">
            <v>0</v>
          </cell>
        </row>
        <row r="50">
          <cell r="A50" t="str">
            <v>Facility Discount Retained</v>
          </cell>
          <cell r="B50">
            <v>0</v>
          </cell>
          <cell r="D50">
            <v>0</v>
          </cell>
          <cell r="F50">
            <v>0</v>
          </cell>
          <cell r="H50">
            <v>0</v>
          </cell>
          <cell r="J50">
            <v>0</v>
          </cell>
          <cell r="L50">
            <v>0</v>
          </cell>
          <cell r="N50">
            <v>0</v>
          </cell>
          <cell r="P50">
            <v>0</v>
          </cell>
          <cell r="R50">
            <v>0</v>
          </cell>
          <cell r="S50">
            <v>0</v>
          </cell>
          <cell r="T50">
            <v>0</v>
          </cell>
        </row>
        <row r="51">
          <cell r="A51" t="str">
            <v>Physician Savings (VA + ITS)</v>
          </cell>
          <cell r="B51">
            <v>0</v>
          </cell>
          <cell r="D51">
            <v>0</v>
          </cell>
          <cell r="F51">
            <v>0</v>
          </cell>
          <cell r="H51">
            <v>0</v>
          </cell>
          <cell r="J51">
            <v>0</v>
          </cell>
          <cell r="L51">
            <v>0</v>
          </cell>
          <cell r="N51">
            <v>0</v>
          </cell>
          <cell r="P51">
            <v>0</v>
          </cell>
          <cell r="R51">
            <v>0</v>
          </cell>
          <cell r="S51">
            <v>0</v>
          </cell>
          <cell r="T51">
            <v>0</v>
          </cell>
        </row>
        <row r="52">
          <cell r="A52" t="str">
            <v>Prior claims expense</v>
          </cell>
          <cell r="B52">
            <v>0</v>
          </cell>
          <cell r="D52">
            <v>0</v>
          </cell>
          <cell r="F52">
            <v>0</v>
          </cell>
          <cell r="H52">
            <v>0</v>
          </cell>
          <cell r="J52">
            <v>0</v>
          </cell>
          <cell r="L52">
            <v>0</v>
          </cell>
          <cell r="N52">
            <v>0</v>
          </cell>
          <cell r="P52">
            <v>0</v>
          </cell>
          <cell r="R52">
            <v>0</v>
          </cell>
          <cell r="S52">
            <v>0</v>
          </cell>
          <cell r="T52">
            <v>0</v>
          </cell>
        </row>
        <row r="53">
          <cell r="A53" t="str">
            <v>Excess claims discount (margined)</v>
          </cell>
          <cell r="B53">
            <v>0</v>
          </cell>
          <cell r="D53">
            <v>0</v>
          </cell>
          <cell r="F53">
            <v>0</v>
          </cell>
          <cell r="H53">
            <v>0</v>
          </cell>
          <cell r="J53">
            <v>0</v>
          </cell>
          <cell r="L53">
            <v>0</v>
          </cell>
          <cell r="N53">
            <v>0</v>
          </cell>
          <cell r="P53">
            <v>0</v>
          </cell>
          <cell r="R53">
            <v>0</v>
          </cell>
          <cell r="S53">
            <v>0</v>
          </cell>
          <cell r="T53">
            <v>0</v>
          </cell>
        </row>
        <row r="54">
          <cell r="A54" t="str">
            <v>Prior Claims costs net ECD</v>
          </cell>
          <cell r="B54">
            <v>0</v>
          </cell>
          <cell r="D54">
            <v>0</v>
          </cell>
          <cell r="F54">
            <v>0</v>
          </cell>
          <cell r="H54">
            <v>0</v>
          </cell>
          <cell r="J54">
            <v>0</v>
          </cell>
          <cell r="L54">
            <v>0</v>
          </cell>
          <cell r="N54">
            <v>0</v>
          </cell>
          <cell r="P54">
            <v>0</v>
          </cell>
          <cell r="R54">
            <v>0</v>
          </cell>
          <cell r="S54">
            <v>0</v>
          </cell>
          <cell r="T54">
            <v>0</v>
          </cell>
        </row>
        <row r="55">
          <cell r="A55" t="str">
            <v>Beginning IBNR</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row>
        <row r="56">
          <cell r="A56" t="str">
            <v>Ending IBNR</v>
          </cell>
          <cell r="B56">
            <v>0</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row>
        <row r="57">
          <cell r="A57" t="str">
            <v>Prior Incurred Claims</v>
          </cell>
          <cell r="B57">
            <v>0</v>
          </cell>
          <cell r="D57">
            <v>0</v>
          </cell>
          <cell r="F57">
            <v>0</v>
          </cell>
          <cell r="H57">
            <v>0</v>
          </cell>
          <cell r="J57">
            <v>0</v>
          </cell>
          <cell r="L57">
            <v>0</v>
          </cell>
          <cell r="N57">
            <v>0</v>
          </cell>
          <cell r="P57">
            <v>0</v>
          </cell>
          <cell r="R57">
            <v>0</v>
          </cell>
          <cell r="S57">
            <v>0</v>
          </cell>
          <cell r="T57">
            <v>0</v>
          </cell>
        </row>
        <row r="58">
          <cell r="A58" t="str">
            <v>Annualize</v>
          </cell>
          <cell r="B58">
            <v>0</v>
          </cell>
          <cell r="C58">
            <v>1</v>
          </cell>
          <cell r="D58">
            <v>0</v>
          </cell>
          <cell r="E58">
            <v>1</v>
          </cell>
          <cell r="F58">
            <v>0</v>
          </cell>
          <cell r="G58">
            <v>1</v>
          </cell>
          <cell r="H58">
            <v>0</v>
          </cell>
          <cell r="I58">
            <v>1</v>
          </cell>
          <cell r="J58">
            <v>0</v>
          </cell>
          <cell r="K58">
            <v>1</v>
          </cell>
          <cell r="L58">
            <v>0</v>
          </cell>
          <cell r="M58">
            <v>1</v>
          </cell>
          <cell r="N58">
            <v>0</v>
          </cell>
          <cell r="O58">
            <v>1</v>
          </cell>
          <cell r="P58">
            <v>0</v>
          </cell>
          <cell r="Q58">
            <v>1</v>
          </cell>
          <cell r="R58">
            <v>0</v>
          </cell>
          <cell r="S58">
            <v>0</v>
          </cell>
          <cell r="T58">
            <v>0</v>
          </cell>
        </row>
        <row r="59">
          <cell r="A59" t="str">
            <v>Benefit Adjustment</v>
          </cell>
          <cell r="B59">
            <v>0</v>
          </cell>
          <cell r="C59">
            <v>1</v>
          </cell>
          <cell r="D59">
            <v>0</v>
          </cell>
          <cell r="E59">
            <v>1</v>
          </cell>
          <cell r="F59">
            <v>0</v>
          </cell>
          <cell r="G59">
            <v>1</v>
          </cell>
          <cell r="H59">
            <v>0</v>
          </cell>
          <cell r="I59">
            <v>1</v>
          </cell>
          <cell r="J59">
            <v>0</v>
          </cell>
          <cell r="K59">
            <v>1</v>
          </cell>
          <cell r="L59">
            <v>0</v>
          </cell>
          <cell r="M59">
            <v>1</v>
          </cell>
          <cell r="N59">
            <v>0</v>
          </cell>
          <cell r="O59">
            <v>1</v>
          </cell>
          <cell r="P59">
            <v>0</v>
          </cell>
          <cell r="Q59">
            <v>1</v>
          </cell>
          <cell r="R59">
            <v>0</v>
          </cell>
          <cell r="S59">
            <v>0</v>
          </cell>
          <cell r="T59">
            <v>0</v>
          </cell>
        </row>
        <row r="60">
          <cell r="A60" t="str">
            <v>Enrollment Adjustment</v>
          </cell>
          <cell r="B60">
            <v>0</v>
          </cell>
          <cell r="C60">
            <v>1</v>
          </cell>
          <cell r="D60">
            <v>0</v>
          </cell>
          <cell r="E60">
            <v>1</v>
          </cell>
          <cell r="F60">
            <v>0</v>
          </cell>
          <cell r="G60">
            <v>1</v>
          </cell>
          <cell r="H60">
            <v>0</v>
          </cell>
          <cell r="I60">
            <v>1</v>
          </cell>
          <cell r="J60">
            <v>0</v>
          </cell>
          <cell r="K60">
            <v>1</v>
          </cell>
          <cell r="L60">
            <v>0</v>
          </cell>
          <cell r="M60">
            <v>1</v>
          </cell>
          <cell r="N60">
            <v>0</v>
          </cell>
          <cell r="O60">
            <v>1</v>
          </cell>
          <cell r="P60">
            <v>0</v>
          </cell>
          <cell r="Q60">
            <v>1</v>
          </cell>
          <cell r="R60">
            <v>0</v>
          </cell>
          <cell r="S60">
            <v>0</v>
          </cell>
          <cell r="T60">
            <v>0</v>
          </cell>
        </row>
        <row r="61">
          <cell r="A61" t="str">
            <v>Claims Adj.</v>
          </cell>
          <cell r="B61">
            <v>0</v>
          </cell>
          <cell r="D61">
            <v>0</v>
          </cell>
          <cell r="F61">
            <v>0</v>
          </cell>
          <cell r="H61">
            <v>0</v>
          </cell>
          <cell r="J61">
            <v>0</v>
          </cell>
          <cell r="L61">
            <v>0</v>
          </cell>
          <cell r="N61">
            <v>0</v>
          </cell>
          <cell r="P61">
            <v>0</v>
          </cell>
          <cell r="R61">
            <v>0</v>
          </cell>
          <cell r="S61">
            <v>0</v>
          </cell>
          <cell r="T61">
            <v>0</v>
          </cell>
        </row>
        <row r="62">
          <cell r="A62" t="str">
            <v>Prior Adjusted Claims</v>
          </cell>
          <cell r="B62">
            <v>0</v>
          </cell>
          <cell r="D62">
            <v>0</v>
          </cell>
          <cell r="F62">
            <v>0</v>
          </cell>
          <cell r="H62">
            <v>0</v>
          </cell>
          <cell r="J62">
            <v>0</v>
          </cell>
          <cell r="L62">
            <v>0</v>
          </cell>
          <cell r="N62">
            <v>0</v>
          </cell>
          <cell r="P62">
            <v>0</v>
          </cell>
          <cell r="R62">
            <v>0</v>
          </cell>
          <cell r="S62">
            <v>0</v>
          </cell>
          <cell r="T62">
            <v>0</v>
          </cell>
        </row>
        <row r="63">
          <cell r="A63" t="str">
            <v>Trend</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row>
        <row r="64">
          <cell r="A64" t="str">
            <v>Prior Projected Claims</v>
          </cell>
          <cell r="B64">
            <v>0</v>
          </cell>
          <cell r="D64">
            <v>0</v>
          </cell>
          <cell r="F64">
            <v>0</v>
          </cell>
          <cell r="H64">
            <v>0</v>
          </cell>
          <cell r="J64">
            <v>0</v>
          </cell>
          <cell r="L64">
            <v>0</v>
          </cell>
          <cell r="N64">
            <v>0</v>
          </cell>
          <cell r="P64">
            <v>0</v>
          </cell>
          <cell r="R64">
            <v>0</v>
          </cell>
          <cell r="S64">
            <v>0</v>
          </cell>
          <cell r="T64">
            <v>0</v>
          </cell>
        </row>
        <row r="65">
          <cell r="A65" t="str">
            <v>Weighted EE adj</v>
          </cell>
          <cell r="B65">
            <v>0</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row>
        <row r="66">
          <cell r="A66" t="str">
            <v>Pooling for Fully Insured Groups</v>
          </cell>
          <cell r="B66">
            <v>0</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row>
        <row r="67">
          <cell r="A67" t="str">
            <v>Prior Projected Claims with Pooling</v>
          </cell>
          <cell r="B67">
            <v>0</v>
          </cell>
          <cell r="D67">
            <v>0</v>
          </cell>
          <cell r="F67">
            <v>0</v>
          </cell>
          <cell r="H67">
            <v>0</v>
          </cell>
          <cell r="J67">
            <v>0</v>
          </cell>
          <cell r="L67">
            <v>0</v>
          </cell>
          <cell r="N67">
            <v>0</v>
          </cell>
          <cell r="P67">
            <v>0</v>
          </cell>
          <cell r="R67">
            <v>0</v>
          </cell>
          <cell r="S67">
            <v>0</v>
          </cell>
          <cell r="T67">
            <v>0</v>
          </cell>
        </row>
        <row r="68">
          <cell r="A68" t="str">
            <v>Prior Credibility</v>
          </cell>
          <cell r="C68">
            <v>0</v>
          </cell>
          <cell r="E68">
            <v>0</v>
          </cell>
          <cell r="G68">
            <v>0</v>
          </cell>
          <cell r="I68">
            <v>0</v>
          </cell>
          <cell r="K68">
            <v>0</v>
          </cell>
          <cell r="M68">
            <v>0</v>
          </cell>
          <cell r="O68">
            <v>0</v>
          </cell>
          <cell r="Q68">
            <v>0</v>
          </cell>
          <cell r="R68">
            <v>0</v>
          </cell>
          <cell r="S68">
            <v>0</v>
          </cell>
          <cell r="T68">
            <v>0</v>
          </cell>
        </row>
        <row r="69">
          <cell r="A69" t="str">
            <v>Prior Year Contribution to Blend</v>
          </cell>
          <cell r="B69">
            <v>0</v>
          </cell>
          <cell r="D69">
            <v>0</v>
          </cell>
          <cell r="F69">
            <v>0</v>
          </cell>
          <cell r="H69">
            <v>0</v>
          </cell>
          <cell r="J69">
            <v>0</v>
          </cell>
          <cell r="L69">
            <v>0</v>
          </cell>
          <cell r="N69">
            <v>0</v>
          </cell>
          <cell r="P69">
            <v>0</v>
          </cell>
          <cell r="R69">
            <v>0</v>
          </cell>
          <cell r="S69">
            <v>0</v>
          </cell>
          <cell r="T69">
            <v>0</v>
          </cell>
        </row>
        <row r="70">
          <cell r="A70" t="str">
            <v>Two Year Prior Paid Claims</v>
          </cell>
          <cell r="B70">
            <v>0</v>
          </cell>
          <cell r="D70">
            <v>0</v>
          </cell>
          <cell r="F70">
            <v>0</v>
          </cell>
          <cell r="H70">
            <v>0</v>
          </cell>
          <cell r="J70">
            <v>0</v>
          </cell>
          <cell r="L70">
            <v>0</v>
          </cell>
          <cell r="N70">
            <v>0</v>
          </cell>
          <cell r="P70">
            <v>0</v>
          </cell>
          <cell r="R70">
            <v>0</v>
          </cell>
          <cell r="S70">
            <v>0</v>
          </cell>
          <cell r="T70">
            <v>0</v>
          </cell>
        </row>
        <row r="71">
          <cell r="A71" t="str">
            <v>TRS/MANUAL PROJECTION</v>
          </cell>
          <cell r="B71" t="str">
            <v>Medical</v>
          </cell>
          <cell r="D71" t="str">
            <v>Drug</v>
          </cell>
          <cell r="F71" t="str">
            <v>Medical</v>
          </cell>
          <cell r="H71" t="str">
            <v>Drug</v>
          </cell>
          <cell r="J71" t="str">
            <v>Medical</v>
          </cell>
          <cell r="L71" t="str">
            <v>Drug</v>
          </cell>
          <cell r="N71" t="str">
            <v>Medical</v>
          </cell>
          <cell r="P71" t="str">
            <v>Drug</v>
          </cell>
        </row>
        <row r="72">
          <cell r="A72" t="str">
            <v xml:space="preserve">TRS Projection </v>
          </cell>
          <cell r="B72">
            <v>6508001.3913043486</v>
          </cell>
          <cell r="D72">
            <v>1576840</v>
          </cell>
          <cell r="F72">
            <v>0</v>
          </cell>
          <cell r="H72">
            <v>0</v>
          </cell>
          <cell r="J72">
            <v>0</v>
          </cell>
          <cell r="L72">
            <v>0</v>
          </cell>
          <cell r="N72">
            <v>0</v>
          </cell>
          <cell r="P72">
            <v>0</v>
          </cell>
          <cell r="R72">
            <v>8084841.3913043486</v>
          </cell>
          <cell r="S72">
            <v>1576840</v>
          </cell>
          <cell r="T72">
            <v>6508001.3913043486</v>
          </cell>
        </row>
        <row r="73">
          <cell r="A73" t="str">
            <v>TRS Credibility</v>
          </cell>
          <cell r="C73">
            <v>0</v>
          </cell>
          <cell r="E73">
            <v>0</v>
          </cell>
          <cell r="G73">
            <v>0</v>
          </cell>
          <cell r="I73">
            <v>0</v>
          </cell>
          <cell r="K73">
            <v>1</v>
          </cell>
          <cell r="M73">
            <v>1</v>
          </cell>
          <cell r="O73">
            <v>1</v>
          </cell>
          <cell r="Q73">
            <v>1</v>
          </cell>
          <cell r="R73">
            <v>0</v>
          </cell>
          <cell r="S73">
            <v>0</v>
          </cell>
          <cell r="T73">
            <v>0</v>
          </cell>
        </row>
        <row r="74">
          <cell r="A74" t="str">
            <v>TRS Contribution to Blend</v>
          </cell>
          <cell r="B74">
            <v>0</v>
          </cell>
          <cell r="D74">
            <v>0</v>
          </cell>
          <cell r="F74">
            <v>0</v>
          </cell>
          <cell r="H74">
            <v>0</v>
          </cell>
          <cell r="J74">
            <v>0</v>
          </cell>
          <cell r="L74">
            <v>0</v>
          </cell>
          <cell r="N74">
            <v>0</v>
          </cell>
          <cell r="P74">
            <v>0</v>
          </cell>
          <cell r="R74">
            <v>0</v>
          </cell>
          <cell r="S74">
            <v>0</v>
          </cell>
          <cell r="T74">
            <v>0</v>
          </cell>
        </row>
        <row r="75">
          <cell r="A75" t="str">
            <v>BLENDED PROJECTION</v>
          </cell>
          <cell r="B75" t="str">
            <v>Medical</v>
          </cell>
          <cell r="D75" t="str">
            <v>Drug</v>
          </cell>
          <cell r="F75" t="str">
            <v>Medical</v>
          </cell>
          <cell r="H75" t="str">
            <v>Drug</v>
          </cell>
          <cell r="J75" t="str">
            <v>Medical</v>
          </cell>
          <cell r="L75" t="str">
            <v>Drug</v>
          </cell>
          <cell r="N75" t="str">
            <v>Medical</v>
          </cell>
          <cell r="P75" t="str">
            <v>Drug</v>
          </cell>
        </row>
        <row r="76">
          <cell r="A76" t="str">
            <v>Blended Projected Claims Net Discounts</v>
          </cell>
          <cell r="B76">
            <v>4884591</v>
          </cell>
          <cell r="D76">
            <v>1476461</v>
          </cell>
          <cell r="F76">
            <v>3059644</v>
          </cell>
          <cell r="H76">
            <v>862975</v>
          </cell>
          <cell r="J76">
            <v>0</v>
          </cell>
          <cell r="L76">
            <v>0</v>
          </cell>
          <cell r="N76">
            <v>0</v>
          </cell>
          <cell r="P76">
            <v>0</v>
          </cell>
          <cell r="R76">
            <v>10283671</v>
          </cell>
          <cell r="S76">
            <v>2339436</v>
          </cell>
          <cell r="T76">
            <v>7944235</v>
          </cell>
        </row>
        <row r="77">
          <cell r="A77" t="str">
            <v>Pooling Backed out for Fully Insured</v>
          </cell>
          <cell r="B77">
            <v>0</v>
          </cell>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row>
        <row r="78">
          <cell r="A78" t="str">
            <v>Projected Claims Net Pooling</v>
          </cell>
          <cell r="B78">
            <v>4884591</v>
          </cell>
          <cell r="D78">
            <v>1476461</v>
          </cell>
          <cell r="F78">
            <v>3059644</v>
          </cell>
          <cell r="H78">
            <v>862975</v>
          </cell>
          <cell r="J78">
            <v>0</v>
          </cell>
          <cell r="L78">
            <v>0</v>
          </cell>
          <cell r="N78">
            <v>0</v>
          </cell>
          <cell r="P78">
            <v>0</v>
          </cell>
          <cell r="R78">
            <v>10283671</v>
          </cell>
          <cell r="S78">
            <v>2339436</v>
          </cell>
          <cell r="T78">
            <v>7944235</v>
          </cell>
        </row>
        <row r="79">
          <cell r="A79" t="str">
            <v>Discounts applied above:</v>
          </cell>
          <cell r="R79">
            <v>0</v>
          </cell>
          <cell r="S79">
            <v>0</v>
          </cell>
          <cell r="T79">
            <v>0</v>
          </cell>
        </row>
        <row r="80">
          <cell r="A80" t="str">
            <v xml:space="preserve">  100% Facility Disc. (VA + ITS)</v>
          </cell>
          <cell r="B80">
            <v>-1128333.2414307003</v>
          </cell>
          <cell r="C80">
            <v>0.155</v>
          </cell>
          <cell r="D80">
            <v>0</v>
          </cell>
          <cell r="F80">
            <v>-679920.88888888876</v>
          </cell>
          <cell r="G80">
            <v>0.15</v>
          </cell>
          <cell r="H80">
            <v>0</v>
          </cell>
          <cell r="J80">
            <v>0</v>
          </cell>
          <cell r="K80">
            <v>0</v>
          </cell>
          <cell r="L80">
            <v>0</v>
          </cell>
          <cell r="N80">
            <v>0</v>
          </cell>
          <cell r="O80">
            <v>0</v>
          </cell>
          <cell r="P80">
            <v>0</v>
          </cell>
          <cell r="R80">
            <v>-1808254.1303195891</v>
          </cell>
          <cell r="S80">
            <v>0</v>
          </cell>
          <cell r="T80">
            <v>-1808254.1303195891</v>
          </cell>
        </row>
        <row r="81">
          <cell r="A81" t="str">
            <v xml:space="preserve">   Facility Discount Retained</v>
          </cell>
          <cell r="B81">
            <v>225666.64828614006</v>
          </cell>
          <cell r="C81">
            <v>0.2</v>
          </cell>
          <cell r="D81">
            <v>0</v>
          </cell>
          <cell r="F81">
            <v>135984.17777777775</v>
          </cell>
          <cell r="G81">
            <v>0.2</v>
          </cell>
          <cell r="H81">
            <v>0</v>
          </cell>
          <cell r="J81">
            <v>0</v>
          </cell>
          <cell r="K81">
            <v>0</v>
          </cell>
          <cell r="L81">
            <v>0</v>
          </cell>
          <cell r="N81">
            <v>0</v>
          </cell>
          <cell r="O81">
            <v>0</v>
          </cell>
          <cell r="P81">
            <v>0</v>
          </cell>
          <cell r="R81">
            <v>361650.82606391783</v>
          </cell>
          <cell r="S81">
            <v>0</v>
          </cell>
          <cell r="T81">
            <v>361650.82606391783</v>
          </cell>
        </row>
        <row r="82">
          <cell r="A82" t="str">
            <v xml:space="preserve">   Physician Savings (VA + ITS)</v>
          </cell>
          <cell r="B82">
            <v>-1492311.7064083456</v>
          </cell>
          <cell r="C82">
            <v>0.20499999999999999</v>
          </cell>
          <cell r="D82">
            <v>0</v>
          </cell>
          <cell r="F82">
            <v>-929225.21481481462</v>
          </cell>
          <cell r="G82">
            <v>0.20499999999999999</v>
          </cell>
          <cell r="H82">
            <v>0</v>
          </cell>
          <cell r="J82">
            <v>0</v>
          </cell>
          <cell r="K82">
            <v>0</v>
          </cell>
          <cell r="L82">
            <v>0</v>
          </cell>
          <cell r="N82">
            <v>0</v>
          </cell>
          <cell r="O82">
            <v>0</v>
          </cell>
          <cell r="P82">
            <v>0</v>
          </cell>
          <cell r="R82">
            <v>-2421536.9212231603</v>
          </cell>
          <cell r="S82">
            <v>0</v>
          </cell>
          <cell r="T82">
            <v>-2421536.9212231603</v>
          </cell>
        </row>
        <row r="83">
          <cell r="A83" t="str">
            <v>Total projected claims Pre Discounts</v>
          </cell>
          <cell r="B83">
            <v>7279569.2995529054</v>
          </cell>
          <cell r="C83">
            <v>7279569.2995529063</v>
          </cell>
          <cell r="D83">
            <v>1476461</v>
          </cell>
          <cell r="F83">
            <v>4532805.9259259254</v>
          </cell>
          <cell r="G83">
            <v>4532805.9259259254</v>
          </cell>
          <cell r="H83">
            <v>862975</v>
          </cell>
          <cell r="J83">
            <v>0</v>
          </cell>
          <cell r="K83">
            <v>0</v>
          </cell>
          <cell r="L83">
            <v>0</v>
          </cell>
          <cell r="N83">
            <v>0</v>
          </cell>
          <cell r="O83">
            <v>0</v>
          </cell>
          <cell r="P83">
            <v>0</v>
          </cell>
          <cell r="R83">
            <v>14151811.225478832</v>
          </cell>
          <cell r="S83">
            <v>2339436</v>
          </cell>
          <cell r="T83">
            <v>11812375.225478832</v>
          </cell>
        </row>
        <row r="84">
          <cell r="A84" t="str">
            <v>Blended Projected Claims Net Discounts</v>
          </cell>
          <cell r="B84">
            <v>4884591</v>
          </cell>
          <cell r="D84">
            <v>1476461</v>
          </cell>
          <cell r="F84">
            <v>3059644</v>
          </cell>
          <cell r="H84">
            <v>862975</v>
          </cell>
          <cell r="J84">
            <v>0</v>
          </cell>
          <cell r="L84">
            <v>0</v>
          </cell>
          <cell r="N84">
            <v>0</v>
          </cell>
          <cell r="P84">
            <v>0</v>
          </cell>
          <cell r="R84">
            <v>10283671</v>
          </cell>
          <cell r="S84">
            <v>2339436</v>
          </cell>
          <cell r="T84">
            <v>7944235</v>
          </cell>
        </row>
        <row r="85">
          <cell r="A85" t="str">
            <v>Choice Load</v>
          </cell>
          <cell r="B85">
            <v>0</v>
          </cell>
          <cell r="C85">
            <v>1</v>
          </cell>
          <cell r="D85">
            <v>0</v>
          </cell>
          <cell r="E85">
            <v>1</v>
          </cell>
          <cell r="F85">
            <v>0</v>
          </cell>
          <cell r="G85">
            <v>1</v>
          </cell>
          <cell r="H85">
            <v>0</v>
          </cell>
          <cell r="I85">
            <v>1</v>
          </cell>
          <cell r="J85">
            <v>0</v>
          </cell>
          <cell r="K85">
            <v>1</v>
          </cell>
          <cell r="L85">
            <v>0</v>
          </cell>
          <cell r="M85">
            <v>1</v>
          </cell>
          <cell r="N85">
            <v>0</v>
          </cell>
          <cell r="O85">
            <v>1</v>
          </cell>
          <cell r="P85">
            <v>0</v>
          </cell>
          <cell r="Q85">
            <v>1</v>
          </cell>
          <cell r="R85">
            <v>0</v>
          </cell>
          <cell r="S85">
            <v>0</v>
          </cell>
          <cell r="T85">
            <v>0</v>
          </cell>
          <cell r="U85">
            <v>0</v>
          </cell>
        </row>
        <row r="86">
          <cell r="A86" t="str">
            <v>Blended Projected Claims Net Discounts</v>
          </cell>
          <cell r="B86">
            <v>4884591</v>
          </cell>
          <cell r="D86">
            <v>1476461</v>
          </cell>
          <cell r="F86">
            <v>3059644</v>
          </cell>
          <cell r="H86">
            <v>862975</v>
          </cell>
          <cell r="J86">
            <v>0</v>
          </cell>
          <cell r="L86">
            <v>0</v>
          </cell>
          <cell r="N86">
            <v>0</v>
          </cell>
          <cell r="P86">
            <v>0</v>
          </cell>
          <cell r="R86">
            <v>10283671</v>
          </cell>
          <cell r="S86">
            <v>2339436</v>
          </cell>
          <cell r="T86">
            <v>7944235</v>
          </cell>
        </row>
        <row r="87">
          <cell r="A87" t="str">
            <v>OTHER CLAIMS RELATED CHARGES</v>
          </cell>
          <cell r="B87" t="str">
            <v>Medical</v>
          </cell>
          <cell r="D87" t="str">
            <v>Drug</v>
          </cell>
          <cell r="F87" t="str">
            <v>Medical</v>
          </cell>
          <cell r="H87" t="str">
            <v>Drug</v>
          </cell>
          <cell r="J87" t="str">
            <v>Medical</v>
          </cell>
          <cell r="L87" t="str">
            <v>Drug</v>
          </cell>
          <cell r="N87" t="str">
            <v>Medical</v>
          </cell>
          <cell r="P87" t="str">
            <v>Drug</v>
          </cell>
          <cell r="S87">
            <v>2339436</v>
          </cell>
          <cell r="T87">
            <v>7944235</v>
          </cell>
          <cell r="U87" t="str">
            <v>Proj claims less pooling for saving exhibit for fully insured</v>
          </cell>
        </row>
        <row r="88">
          <cell r="A88" t="str">
            <v>Specific Stop Loss Fee</v>
          </cell>
          <cell r="B88">
            <v>170960.68500000003</v>
          </cell>
          <cell r="C88">
            <v>3.5000000000000003E-2</v>
          </cell>
          <cell r="D88">
            <v>51676.135000000002</v>
          </cell>
          <cell r="E88">
            <v>3.5000000000000003E-2</v>
          </cell>
          <cell r="F88">
            <v>107087.54000000001</v>
          </cell>
          <cell r="G88">
            <v>3.5000000000000003E-2</v>
          </cell>
          <cell r="H88">
            <v>30204.125000000004</v>
          </cell>
          <cell r="I88">
            <v>3.5000000000000003E-2</v>
          </cell>
          <cell r="J88">
            <v>0</v>
          </cell>
          <cell r="K88">
            <v>0</v>
          </cell>
          <cell r="L88">
            <v>0</v>
          </cell>
          <cell r="M88">
            <v>0</v>
          </cell>
          <cell r="N88">
            <v>0</v>
          </cell>
          <cell r="O88">
            <v>0</v>
          </cell>
          <cell r="P88">
            <v>0</v>
          </cell>
          <cell r="Q88">
            <v>0</v>
          </cell>
          <cell r="R88">
            <v>359928.48500000004</v>
          </cell>
          <cell r="S88">
            <v>81880.260000000009</v>
          </cell>
          <cell r="T88">
            <v>278048.22500000003</v>
          </cell>
        </row>
        <row r="89">
          <cell r="A89" t="str">
            <v>Capitation ( multiplied by choice load)</v>
          </cell>
          <cell r="B89">
            <v>0</v>
          </cell>
          <cell r="D89">
            <v>0</v>
          </cell>
          <cell r="F89">
            <v>0</v>
          </cell>
          <cell r="H89">
            <v>0</v>
          </cell>
          <cell r="J89">
            <v>0</v>
          </cell>
          <cell r="L89">
            <v>0</v>
          </cell>
          <cell r="N89">
            <v>0</v>
          </cell>
          <cell r="P89">
            <v>0</v>
          </cell>
          <cell r="R89">
            <v>0</v>
          </cell>
          <cell r="S89">
            <v>0</v>
          </cell>
          <cell r="T89">
            <v>0</v>
          </cell>
        </row>
        <row r="90">
          <cell r="A90" t="str">
            <v>Capitation Trend</v>
          </cell>
          <cell r="B90">
            <v>0</v>
          </cell>
          <cell r="C90">
            <v>0</v>
          </cell>
          <cell r="D90">
            <v>0</v>
          </cell>
          <cell r="F90">
            <v>0</v>
          </cell>
          <cell r="G90">
            <v>0</v>
          </cell>
          <cell r="H90">
            <v>0</v>
          </cell>
          <cell r="J90">
            <v>0</v>
          </cell>
          <cell r="K90">
            <v>0</v>
          </cell>
          <cell r="L90">
            <v>0</v>
          </cell>
          <cell r="N90">
            <v>0</v>
          </cell>
          <cell r="O90">
            <v>0</v>
          </cell>
          <cell r="P90">
            <v>0</v>
          </cell>
          <cell r="R90">
            <v>0</v>
          </cell>
          <cell r="S90">
            <v>0</v>
          </cell>
          <cell r="T90">
            <v>0</v>
          </cell>
        </row>
        <row r="91">
          <cell r="A91" t="str">
            <v>Capitation Adjustment</v>
          </cell>
          <cell r="B91">
            <v>0</v>
          </cell>
          <cell r="D91">
            <v>0</v>
          </cell>
          <cell r="F91">
            <v>0</v>
          </cell>
          <cell r="H91">
            <v>0</v>
          </cell>
          <cell r="J91">
            <v>0</v>
          </cell>
          <cell r="L91">
            <v>0</v>
          </cell>
          <cell r="N91">
            <v>0</v>
          </cell>
          <cell r="P91">
            <v>0</v>
          </cell>
          <cell r="R91">
            <v>0</v>
          </cell>
          <cell r="S91">
            <v>0</v>
          </cell>
          <cell r="T91">
            <v>0</v>
          </cell>
        </row>
        <row r="92">
          <cell r="A92" t="str">
            <v>Provider Incentive (multipled by choice load)</v>
          </cell>
          <cell r="B92">
            <v>0</v>
          </cell>
          <cell r="C92">
            <v>0</v>
          </cell>
          <cell r="D92">
            <v>0</v>
          </cell>
          <cell r="F92">
            <v>0</v>
          </cell>
          <cell r="G92">
            <v>0</v>
          </cell>
          <cell r="H92">
            <v>0</v>
          </cell>
          <cell r="J92">
            <v>0</v>
          </cell>
          <cell r="K92">
            <v>0</v>
          </cell>
          <cell r="L92">
            <v>0</v>
          </cell>
          <cell r="N92">
            <v>0</v>
          </cell>
          <cell r="O92">
            <v>0</v>
          </cell>
          <cell r="P92">
            <v>0</v>
          </cell>
          <cell r="R92">
            <v>0</v>
          </cell>
          <cell r="S92">
            <v>0</v>
          </cell>
          <cell r="T92">
            <v>0</v>
          </cell>
        </row>
        <row r="93">
          <cell r="A93" t="str">
            <v>Vision Capitation (PMPM)</v>
          </cell>
          <cell r="B93">
            <v>0</v>
          </cell>
          <cell r="C93">
            <v>0</v>
          </cell>
          <cell r="D93">
            <v>0</v>
          </cell>
          <cell r="F93">
            <v>0</v>
          </cell>
          <cell r="G93">
            <v>0</v>
          </cell>
          <cell r="H93">
            <v>0</v>
          </cell>
          <cell r="J93">
            <v>0</v>
          </cell>
          <cell r="K93">
            <v>0</v>
          </cell>
          <cell r="L93">
            <v>0</v>
          </cell>
          <cell r="N93">
            <v>0</v>
          </cell>
          <cell r="O93">
            <v>0</v>
          </cell>
          <cell r="P93">
            <v>0</v>
          </cell>
          <cell r="R93">
            <v>0</v>
          </cell>
          <cell r="S93">
            <v>0</v>
          </cell>
          <cell r="T93">
            <v>0</v>
          </cell>
        </row>
        <row r="94">
          <cell r="A94" t="str">
            <v>Total Other Claims Related Charges</v>
          </cell>
          <cell r="B94">
            <v>170960.68500000003</v>
          </cell>
          <cell r="D94">
            <v>51676.135000000002</v>
          </cell>
          <cell r="F94">
            <v>107087.54000000001</v>
          </cell>
          <cell r="H94">
            <v>30204.125000000004</v>
          </cell>
          <cell r="J94">
            <v>0</v>
          </cell>
          <cell r="L94">
            <v>0</v>
          </cell>
          <cell r="N94">
            <v>0</v>
          </cell>
          <cell r="P94">
            <v>0</v>
          </cell>
          <cell r="R94">
            <v>359928.48500000004</v>
          </cell>
          <cell r="S94">
            <v>81880.260000000009</v>
          </cell>
          <cell r="T94">
            <v>278048.22500000003</v>
          </cell>
        </row>
        <row r="95">
          <cell r="A95" t="str">
            <v>RETENTION</v>
          </cell>
          <cell r="B95" t="str">
            <v>Medical</v>
          </cell>
          <cell r="D95" t="str">
            <v>Drug</v>
          </cell>
          <cell r="F95" t="str">
            <v>Medical</v>
          </cell>
          <cell r="H95" t="str">
            <v>Drug</v>
          </cell>
          <cell r="J95" t="str">
            <v>Medical</v>
          </cell>
          <cell r="L95" t="str">
            <v>Drug</v>
          </cell>
          <cell r="N95" t="str">
            <v>Medical</v>
          </cell>
          <cell r="P95" t="str">
            <v>Drug</v>
          </cell>
        </row>
        <row r="96">
          <cell r="A96" t="str">
            <v>Administration Fees (PCPM)</v>
          </cell>
          <cell r="B96">
            <v>364669.2</v>
          </cell>
          <cell r="C96">
            <v>20.3</v>
          </cell>
          <cell r="D96">
            <v>0</v>
          </cell>
          <cell r="F96">
            <v>243112.80000000002</v>
          </cell>
          <cell r="G96">
            <v>20.3</v>
          </cell>
          <cell r="H96">
            <v>0</v>
          </cell>
          <cell r="J96">
            <v>0</v>
          </cell>
          <cell r="K96">
            <v>0</v>
          </cell>
          <cell r="L96">
            <v>0</v>
          </cell>
          <cell r="N96">
            <v>0</v>
          </cell>
          <cell r="O96">
            <v>0</v>
          </cell>
          <cell r="P96">
            <v>0</v>
          </cell>
          <cell r="R96">
            <v>607782</v>
          </cell>
          <cell r="S96">
            <v>0</v>
          </cell>
          <cell r="T96">
            <v>607782</v>
          </cell>
          <cell r="U96">
            <v>831666</v>
          </cell>
        </row>
        <row r="97">
          <cell r="A97" t="str">
            <v>Prescription Drug Admin Credit (PCPM)</v>
          </cell>
          <cell r="D97">
            <v>-36287.279999999999</v>
          </cell>
          <cell r="E97">
            <v>-2.02</v>
          </cell>
          <cell r="H97">
            <v>-24191.52</v>
          </cell>
          <cell r="I97">
            <v>-2.02</v>
          </cell>
          <cell r="L97">
            <v>0</v>
          </cell>
          <cell r="M97">
            <v>-2.02</v>
          </cell>
          <cell r="P97">
            <v>0</v>
          </cell>
          <cell r="Q97">
            <v>-2.02</v>
          </cell>
          <cell r="R97">
            <v>-60478.8</v>
          </cell>
          <cell r="S97">
            <v>-60478.8</v>
          </cell>
          <cell r="T97">
            <v>0</v>
          </cell>
        </row>
        <row r="98">
          <cell r="A98" t="str">
            <v>Projected ITS Access  Fees</v>
          </cell>
          <cell r="B98">
            <v>1976.04</v>
          </cell>
          <cell r="D98">
            <v>0</v>
          </cell>
          <cell r="F98">
            <v>1317.36</v>
          </cell>
          <cell r="H98">
            <v>0</v>
          </cell>
          <cell r="J98">
            <v>0</v>
          </cell>
          <cell r="L98">
            <v>0</v>
          </cell>
          <cell r="N98">
            <v>0</v>
          </cell>
          <cell r="P98">
            <v>0</v>
          </cell>
          <cell r="R98">
            <v>3293.3999999999996</v>
          </cell>
          <cell r="S98">
            <v>0</v>
          </cell>
          <cell r="T98">
            <v>3293.3999999999996</v>
          </cell>
        </row>
        <row r="99">
          <cell r="A99" t="str">
            <v>Subtotal (including claims expense)</v>
          </cell>
          <cell r="B99">
            <v>5422196.9249999998</v>
          </cell>
          <cell r="D99">
            <v>1491849.855</v>
          </cell>
          <cell r="F99">
            <v>3411161.7</v>
          </cell>
          <cell r="H99">
            <v>868987.60499999998</v>
          </cell>
          <cell r="J99">
            <v>0</v>
          </cell>
          <cell r="L99">
            <v>0</v>
          </cell>
          <cell r="N99">
            <v>0</v>
          </cell>
          <cell r="P99">
            <v>0</v>
          </cell>
          <cell r="R99">
            <v>11194196.085000001</v>
          </cell>
          <cell r="S99">
            <v>2360837.46</v>
          </cell>
          <cell r="T99">
            <v>8833358.625</v>
          </cell>
        </row>
        <row r="100">
          <cell r="A100" t="str">
            <v>Reserves</v>
          </cell>
          <cell r="B100">
            <v>108444</v>
          </cell>
          <cell r="C100">
            <v>0.02</v>
          </cell>
          <cell r="D100">
            <v>29837</v>
          </cell>
          <cell r="E100">
            <v>0.02</v>
          </cell>
          <cell r="F100">
            <v>68223</v>
          </cell>
          <cell r="G100">
            <v>0.02</v>
          </cell>
          <cell r="H100">
            <v>17380</v>
          </cell>
          <cell r="I100">
            <v>0.02</v>
          </cell>
          <cell r="J100">
            <v>0</v>
          </cell>
          <cell r="K100">
            <v>0</v>
          </cell>
          <cell r="L100">
            <v>0</v>
          </cell>
          <cell r="M100">
            <v>0</v>
          </cell>
          <cell r="N100">
            <v>0</v>
          </cell>
          <cell r="O100">
            <v>0</v>
          </cell>
          <cell r="P100">
            <v>0</v>
          </cell>
          <cell r="Q100">
            <v>0</v>
          </cell>
          <cell r="R100">
            <v>223884</v>
          </cell>
          <cell r="S100">
            <v>47217</v>
          </cell>
          <cell r="T100">
            <v>176667</v>
          </cell>
        </row>
        <row r="101">
          <cell r="A101" t="str">
            <v>Optional HMC Products</v>
          </cell>
          <cell r="B101">
            <v>0</v>
          </cell>
          <cell r="C101">
            <v>0</v>
          </cell>
          <cell r="D101">
            <v>0</v>
          </cell>
          <cell r="F101">
            <v>0</v>
          </cell>
          <cell r="G101">
            <v>0</v>
          </cell>
          <cell r="H101">
            <v>0</v>
          </cell>
          <cell r="J101">
            <v>0</v>
          </cell>
          <cell r="K101">
            <v>0</v>
          </cell>
          <cell r="L101">
            <v>0</v>
          </cell>
          <cell r="N101">
            <v>0</v>
          </cell>
          <cell r="O101">
            <v>0</v>
          </cell>
          <cell r="P101">
            <v>0</v>
          </cell>
          <cell r="R101">
            <v>0</v>
          </cell>
          <cell r="S101">
            <v>0</v>
          </cell>
          <cell r="T101">
            <v>0</v>
          </cell>
        </row>
        <row r="102">
          <cell r="A102" t="str">
            <v>Subtotal (including claims expense)</v>
          </cell>
          <cell r="B102">
            <v>5530640.9249999998</v>
          </cell>
          <cell r="D102">
            <v>1521686.855</v>
          </cell>
          <cell r="F102">
            <v>3479384.7</v>
          </cell>
          <cell r="H102">
            <v>886367.60499999998</v>
          </cell>
          <cell r="J102">
            <v>0</v>
          </cell>
          <cell r="L102">
            <v>0</v>
          </cell>
          <cell r="N102">
            <v>0</v>
          </cell>
          <cell r="P102">
            <v>0</v>
          </cell>
          <cell r="R102">
            <v>11418080.085000001</v>
          </cell>
          <cell r="S102">
            <v>2408054.46</v>
          </cell>
          <cell r="T102">
            <v>9010025.625</v>
          </cell>
        </row>
        <row r="103">
          <cell r="A103" t="str">
            <v>State Premium Tax</v>
          </cell>
          <cell r="B103">
            <v>3846.6154125000003</v>
          </cell>
          <cell r="C103">
            <v>2.2499999999999999E-2</v>
          </cell>
          <cell r="D103">
            <v>1162.7130374999999</v>
          </cell>
          <cell r="E103">
            <v>2.2499999999999999E-2</v>
          </cell>
          <cell r="F103">
            <v>2409.46965</v>
          </cell>
          <cell r="G103">
            <v>2.2499999999999999E-2</v>
          </cell>
          <cell r="H103">
            <v>679.59281250000004</v>
          </cell>
          <cell r="I103">
            <v>2.2499999999999999E-2</v>
          </cell>
          <cell r="J103">
            <v>0</v>
          </cell>
          <cell r="K103">
            <v>2.2499999999999999E-2</v>
          </cell>
          <cell r="L103">
            <v>0</v>
          </cell>
          <cell r="M103">
            <v>2.2499999999999999E-2</v>
          </cell>
          <cell r="N103">
            <v>0</v>
          </cell>
          <cell r="O103">
            <v>2.2499999999999999E-2</v>
          </cell>
          <cell r="P103">
            <v>0</v>
          </cell>
          <cell r="Q103">
            <v>2.2499999999999999E-2</v>
          </cell>
          <cell r="R103">
            <v>8098.3909125</v>
          </cell>
          <cell r="S103">
            <v>1842.30585</v>
          </cell>
          <cell r="T103">
            <v>6256.0850625000003</v>
          </cell>
        </row>
        <row r="104">
          <cell r="A104" t="str">
            <v>Total Retention (excluding claims expense)</v>
          </cell>
          <cell r="B104">
            <v>478935.85541249998</v>
          </cell>
          <cell r="D104">
            <v>-5287.5669624999973</v>
          </cell>
          <cell r="F104">
            <v>315062.62965000002</v>
          </cell>
          <cell r="H104">
            <v>-6131.9271875000013</v>
          </cell>
          <cell r="J104">
            <v>0</v>
          </cell>
          <cell r="L104">
            <v>0</v>
          </cell>
          <cell r="N104">
            <v>0</v>
          </cell>
          <cell r="P104">
            <v>0</v>
          </cell>
          <cell r="R104">
            <v>782578.99091249995</v>
          </cell>
          <cell r="S104">
            <v>-11419.494149999999</v>
          </cell>
          <cell r="T104">
            <v>793998.4850625</v>
          </cell>
        </row>
        <row r="105">
          <cell r="A105" t="str">
            <v>TOTAL EXPECTED EXPENSE</v>
          </cell>
          <cell r="S105">
            <v>0</v>
          </cell>
          <cell r="T105">
            <v>0</v>
          </cell>
        </row>
        <row r="106">
          <cell r="A106" t="str">
            <v>Total Expected Expense</v>
          </cell>
          <cell r="B106">
            <v>5534487.5404125005</v>
          </cell>
          <cell r="D106">
            <v>1522849.5680374999</v>
          </cell>
          <cell r="F106">
            <v>3481794.1696500001</v>
          </cell>
          <cell r="H106">
            <v>887047.19781249994</v>
          </cell>
          <cell r="J106">
            <v>0</v>
          </cell>
          <cell r="L106">
            <v>0</v>
          </cell>
          <cell r="N106">
            <v>0</v>
          </cell>
          <cell r="P106">
            <v>0</v>
          </cell>
          <cell r="R106">
            <v>11426178.4759125</v>
          </cell>
          <cell r="S106">
            <v>2409896.7658500001</v>
          </cell>
          <cell r="T106">
            <v>9016281.7100625001</v>
          </cell>
        </row>
        <row r="107">
          <cell r="R107">
            <v>0</v>
          </cell>
        </row>
        <row r="108">
          <cell r="A108" t="str">
            <v>MINIMUM PREMIUM FEES</v>
          </cell>
          <cell r="B108" t="str">
            <v>Medical</v>
          </cell>
          <cell r="D108" t="str">
            <v>Drug</v>
          </cell>
          <cell r="F108" t="str">
            <v>Medical</v>
          </cell>
          <cell r="H108" t="str">
            <v>Drug</v>
          </cell>
          <cell r="J108" t="str">
            <v>Medical</v>
          </cell>
          <cell r="L108" t="str">
            <v>Drug</v>
          </cell>
          <cell r="N108" t="str">
            <v>Medical</v>
          </cell>
          <cell r="P108" t="str">
            <v>Drug</v>
          </cell>
        </row>
        <row r="109">
          <cell r="A109" t="str">
            <v>Minimum Premium Fees</v>
          </cell>
          <cell r="B109">
            <v>0</v>
          </cell>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row>
        <row r="110">
          <cell r="A110" t="str">
            <v>State Premium Tax on Min Prem Fees</v>
          </cell>
          <cell r="B110">
            <v>0</v>
          </cell>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row>
        <row r="111">
          <cell r="A111" t="str">
            <v>Projected Expected Expense</v>
          </cell>
          <cell r="B111">
            <v>0</v>
          </cell>
          <cell r="D111">
            <v>0</v>
          </cell>
          <cell r="F111">
            <v>0</v>
          </cell>
          <cell r="H111">
            <v>0</v>
          </cell>
          <cell r="J111">
            <v>0</v>
          </cell>
          <cell r="L111">
            <v>0</v>
          </cell>
          <cell r="N111">
            <v>0</v>
          </cell>
          <cell r="P111">
            <v>0</v>
          </cell>
          <cell r="R111">
            <v>0</v>
          </cell>
          <cell r="S111">
            <v>0</v>
          </cell>
          <cell r="T111">
            <v>0</v>
          </cell>
        </row>
        <row r="112">
          <cell r="A112" t="str">
            <v>Expected % Increase</v>
          </cell>
          <cell r="R112">
            <v>0</v>
          </cell>
        </row>
        <row r="113">
          <cell r="A113" t="str">
            <v>Attachment Point</v>
          </cell>
          <cell r="B113">
            <v>0</v>
          </cell>
          <cell r="C113">
            <v>0</v>
          </cell>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row>
        <row r="114">
          <cell r="A114" t="str">
            <v>Maximum Projected Expense</v>
          </cell>
          <cell r="B114">
            <v>0</v>
          </cell>
          <cell r="D114">
            <v>0</v>
          </cell>
          <cell r="F114">
            <v>0</v>
          </cell>
          <cell r="H114">
            <v>0</v>
          </cell>
          <cell r="J114">
            <v>0</v>
          </cell>
          <cell r="L114">
            <v>0</v>
          </cell>
          <cell r="N114">
            <v>0</v>
          </cell>
          <cell r="P114">
            <v>0</v>
          </cell>
          <cell r="R114">
            <v>0</v>
          </cell>
          <cell r="S114">
            <v>0</v>
          </cell>
          <cell r="T114">
            <v>0</v>
          </cell>
        </row>
        <row r="115">
          <cell r="A115" t="str">
            <v>Maximum Expense Increase</v>
          </cell>
          <cell r="R115">
            <v>0</v>
          </cell>
        </row>
        <row r="116">
          <cell r="A116" t="str">
            <v>AGGREGATE  STOP LOSS</v>
          </cell>
          <cell r="B116" t="str">
            <v>Medical</v>
          </cell>
          <cell r="D116" t="str">
            <v>Drug</v>
          </cell>
          <cell r="F116" t="str">
            <v>Medical</v>
          </cell>
          <cell r="H116" t="str">
            <v>Drug</v>
          </cell>
          <cell r="J116" t="str">
            <v>Medical</v>
          </cell>
          <cell r="L116" t="str">
            <v>Drug</v>
          </cell>
          <cell r="N116" t="str">
            <v>Medical</v>
          </cell>
          <cell r="P116" t="str">
            <v>Drug</v>
          </cell>
        </row>
        <row r="117">
          <cell r="A117" t="str">
            <v>ASL Fees</v>
          </cell>
          <cell r="B117">
            <v>0</v>
          </cell>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row>
        <row r="118">
          <cell r="A118" t="str">
            <v>State Premium Tax on ASL Fees</v>
          </cell>
          <cell r="B118">
            <v>0</v>
          </cell>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row>
        <row r="119">
          <cell r="A119" t="str">
            <v>Total Expected Expenses</v>
          </cell>
          <cell r="B119">
            <v>0</v>
          </cell>
          <cell r="D119">
            <v>0</v>
          </cell>
          <cell r="F119">
            <v>0</v>
          </cell>
          <cell r="H119">
            <v>0</v>
          </cell>
          <cell r="J119">
            <v>0</v>
          </cell>
          <cell r="L119">
            <v>0</v>
          </cell>
          <cell r="N119">
            <v>0</v>
          </cell>
          <cell r="P119">
            <v>0</v>
          </cell>
          <cell r="R119">
            <v>0</v>
          </cell>
          <cell r="S119">
            <v>0</v>
          </cell>
          <cell r="T119">
            <v>0</v>
          </cell>
        </row>
        <row r="120">
          <cell r="A120" t="str">
            <v>Percent Increase</v>
          </cell>
          <cell r="R120">
            <v>0</v>
          </cell>
        </row>
        <row r="121">
          <cell r="A121" t="str">
            <v>Claims Fluctuation</v>
          </cell>
          <cell r="B121">
            <v>0</v>
          </cell>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row>
        <row r="122">
          <cell r="A122" t="str">
            <v>Total Maximum Expected Expenses</v>
          </cell>
          <cell r="B122">
            <v>0</v>
          </cell>
          <cell r="D122">
            <v>0</v>
          </cell>
          <cell r="F122">
            <v>0</v>
          </cell>
          <cell r="H122">
            <v>0</v>
          </cell>
          <cell r="J122">
            <v>0</v>
          </cell>
          <cell r="L122">
            <v>0</v>
          </cell>
          <cell r="N122">
            <v>0</v>
          </cell>
          <cell r="P122">
            <v>0</v>
          </cell>
          <cell r="R122">
            <v>0</v>
          </cell>
          <cell r="S122">
            <v>0</v>
          </cell>
          <cell r="T122">
            <v>0</v>
          </cell>
        </row>
        <row r="123">
          <cell r="A123" t="str">
            <v>Exp Claims + Fluctuation + Cap</v>
          </cell>
          <cell r="B123">
            <v>0</v>
          </cell>
          <cell r="D123">
            <v>0</v>
          </cell>
          <cell r="F123">
            <v>0</v>
          </cell>
          <cell r="H123">
            <v>0</v>
          </cell>
          <cell r="J123">
            <v>0</v>
          </cell>
          <cell r="L123">
            <v>0</v>
          </cell>
          <cell r="N123">
            <v>0</v>
          </cell>
          <cell r="P123">
            <v>0</v>
          </cell>
          <cell r="R123">
            <v>0</v>
          </cell>
          <cell r="S123">
            <v>0</v>
          </cell>
          <cell r="T123">
            <v>0</v>
          </cell>
        </row>
        <row r="124">
          <cell r="A124" t="str">
            <v>Trigger as a % of current premium</v>
          </cell>
          <cell r="R124">
            <v>0</v>
          </cell>
        </row>
        <row r="125">
          <cell r="A125" t="str">
            <v>Claims Trigger Rate</v>
          </cell>
          <cell r="B125">
            <v>0</v>
          </cell>
          <cell r="D125">
            <v>0</v>
          </cell>
          <cell r="F125">
            <v>0</v>
          </cell>
          <cell r="H125">
            <v>0</v>
          </cell>
          <cell r="J125">
            <v>0</v>
          </cell>
          <cell r="L125">
            <v>0</v>
          </cell>
          <cell r="N125">
            <v>0</v>
          </cell>
          <cell r="P125">
            <v>0</v>
          </cell>
          <cell r="R125">
            <v>0</v>
          </cell>
          <cell r="S125">
            <v>0</v>
          </cell>
          <cell r="T125">
            <v>0</v>
          </cell>
        </row>
        <row r="126">
          <cell r="A126" t="str">
            <v>Vision Premium - Fully Insured</v>
          </cell>
          <cell r="B126" t="str">
            <v>Medical</v>
          </cell>
          <cell r="D126" t="str">
            <v>Drug</v>
          </cell>
          <cell r="F126" t="str">
            <v>Medical</v>
          </cell>
          <cell r="H126" t="str">
            <v>Drug</v>
          </cell>
          <cell r="J126" t="str">
            <v>Medical</v>
          </cell>
          <cell r="L126" t="str">
            <v>Drug</v>
          </cell>
          <cell r="N126" t="str">
            <v>Medical</v>
          </cell>
          <cell r="P126" t="str">
            <v>Drug</v>
          </cell>
        </row>
        <row r="127">
          <cell r="A127" t="str">
            <v>Vision Premium (PCPM)</v>
          </cell>
          <cell r="B127">
            <v>14131.44</v>
          </cell>
          <cell r="C127">
            <v>0.78665330661322652</v>
          </cell>
          <cell r="D127">
            <v>0</v>
          </cell>
          <cell r="F127">
            <v>9420.9600000000009</v>
          </cell>
          <cell r="G127">
            <v>0.78665330661322652</v>
          </cell>
          <cell r="H127">
            <v>0</v>
          </cell>
          <cell r="J127">
            <v>0</v>
          </cell>
          <cell r="K127">
            <v>0</v>
          </cell>
          <cell r="L127">
            <v>0</v>
          </cell>
          <cell r="N127">
            <v>0</v>
          </cell>
          <cell r="O127">
            <v>0</v>
          </cell>
          <cell r="P127">
            <v>0</v>
          </cell>
          <cell r="R127">
            <v>23552.400000000001</v>
          </cell>
          <cell r="S127">
            <v>0</v>
          </cell>
          <cell r="T127">
            <v>23552.400000000001</v>
          </cell>
        </row>
        <row r="128">
          <cell r="A128" t="str">
            <v>IBNR Calculation</v>
          </cell>
          <cell r="B128" t="str">
            <v>Medical</v>
          </cell>
          <cell r="D128" t="str">
            <v>Drug</v>
          </cell>
          <cell r="F128" t="str">
            <v>Medical</v>
          </cell>
          <cell r="H128" t="str">
            <v>Drug</v>
          </cell>
          <cell r="J128" t="str">
            <v>Medical</v>
          </cell>
          <cell r="L128" t="str">
            <v>Drug</v>
          </cell>
          <cell r="N128" t="str">
            <v>Medical</v>
          </cell>
          <cell r="P128" t="str">
            <v>Drug</v>
          </cell>
        </row>
        <row r="129">
          <cell r="A129" t="str">
            <v>Projected Claims(excludes capitation)</v>
          </cell>
          <cell r="B129">
            <v>4884591</v>
          </cell>
          <cell r="D129">
            <v>1476461</v>
          </cell>
          <cell r="F129">
            <v>3059644</v>
          </cell>
          <cell r="H129">
            <v>862975</v>
          </cell>
          <cell r="J129">
            <v>0</v>
          </cell>
          <cell r="L129">
            <v>0</v>
          </cell>
          <cell r="N129">
            <v>0</v>
          </cell>
          <cell r="P129">
            <v>0</v>
          </cell>
          <cell r="R129">
            <v>10283671</v>
          </cell>
          <cell r="S129">
            <v>2339436</v>
          </cell>
          <cell r="T129">
            <v>7944235</v>
          </cell>
        </row>
        <row r="130">
          <cell r="A130" t="str">
            <v xml:space="preserve"> X___%  IBNR Factor</v>
          </cell>
          <cell r="B130">
            <v>0.14048096192384774</v>
          </cell>
          <cell r="D130">
            <v>7.0000000000000007E-2</v>
          </cell>
          <cell r="F130">
            <v>0.14027054108216436</v>
          </cell>
          <cell r="H130">
            <v>7.0000000000000007E-2</v>
          </cell>
          <cell r="J130">
            <v>0.17</v>
          </cell>
          <cell r="L130">
            <v>7.0000000000000007E-2</v>
          </cell>
          <cell r="N130">
            <v>0.17</v>
          </cell>
          <cell r="P130">
            <v>7.0000000000000007E-2</v>
          </cell>
          <cell r="R130" t="str">
            <v xml:space="preserve"> </v>
          </cell>
          <cell r="S130">
            <v>0.28000000000000003</v>
          </cell>
        </row>
        <row r="131">
          <cell r="A131" t="str">
            <v>IBNR @ End of renewal contract</v>
          </cell>
          <cell r="B131">
            <v>686192.04228456935</v>
          </cell>
          <cell r="D131">
            <v>103352.27</v>
          </cell>
          <cell r="F131">
            <v>429177.91939879768</v>
          </cell>
          <cell r="H131">
            <v>60408.250000000007</v>
          </cell>
          <cell r="J131">
            <v>0</v>
          </cell>
          <cell r="L131">
            <v>0</v>
          </cell>
          <cell r="N131">
            <v>0</v>
          </cell>
          <cell r="P131">
            <v>0</v>
          </cell>
          <cell r="R131">
            <v>1279130.4816833669</v>
          </cell>
          <cell r="S131">
            <v>163760.52000000002</v>
          </cell>
          <cell r="T131">
            <v>1115369.9616833669</v>
          </cell>
        </row>
        <row r="132">
          <cell r="A132" t="str">
            <v>IBNR @ End of current contract</v>
          </cell>
          <cell r="B132">
            <v>590526.71453061048</v>
          </cell>
          <cell r="D132">
            <v>82681.816000000006</v>
          </cell>
          <cell r="F132">
            <v>369344.1647149722</v>
          </cell>
          <cell r="H132">
            <v>48326.600000000006</v>
          </cell>
          <cell r="J132">
            <v>0</v>
          </cell>
          <cell r="L132">
            <v>0</v>
          </cell>
          <cell r="N132">
            <v>0</v>
          </cell>
          <cell r="P132">
            <v>0</v>
          </cell>
          <cell r="R132">
            <v>1090879.2952455827</v>
          </cell>
          <cell r="S132">
            <v>131008.41600000001</v>
          </cell>
          <cell r="T132">
            <v>959870.87924558274</v>
          </cell>
        </row>
        <row r="133">
          <cell r="A133" t="str">
            <v>IBNR CAP and Rates</v>
          </cell>
          <cell r="B133" t="str">
            <v>Medical</v>
          </cell>
          <cell r="D133" t="str">
            <v>Drug</v>
          </cell>
          <cell r="F133" t="str">
            <v>Medical</v>
          </cell>
          <cell r="H133" t="str">
            <v>Drug</v>
          </cell>
          <cell r="J133" t="str">
            <v>Medical</v>
          </cell>
          <cell r="L133" t="str">
            <v>Drug</v>
          </cell>
          <cell r="N133" t="str">
            <v>Medical</v>
          </cell>
          <cell r="P133" t="str">
            <v>Drug</v>
          </cell>
        </row>
        <row r="134">
          <cell r="A134" t="str">
            <v>IBNR% of max Liability</v>
          </cell>
          <cell r="B134">
            <v>0</v>
          </cell>
          <cell r="D134">
            <v>0</v>
          </cell>
          <cell r="F134">
            <v>0</v>
          </cell>
          <cell r="H134">
            <v>0</v>
          </cell>
          <cell r="J134">
            <v>0</v>
          </cell>
          <cell r="L134">
            <v>0</v>
          </cell>
          <cell r="N134">
            <v>0</v>
          </cell>
          <cell r="P134">
            <v>0</v>
          </cell>
          <cell r="S134">
            <v>0</v>
          </cell>
          <cell r="T134">
            <v>0</v>
          </cell>
        </row>
        <row r="135">
          <cell r="A135" t="str">
            <v>IBNR Cap</v>
          </cell>
          <cell r="B135">
            <v>0</v>
          </cell>
          <cell r="D135">
            <v>0</v>
          </cell>
          <cell r="F135">
            <v>0</v>
          </cell>
          <cell r="H135">
            <v>0</v>
          </cell>
          <cell r="J135">
            <v>0</v>
          </cell>
          <cell r="L135">
            <v>0</v>
          </cell>
          <cell r="N135">
            <v>0</v>
          </cell>
          <cell r="P135">
            <v>0</v>
          </cell>
          <cell r="R135">
            <v>0</v>
          </cell>
          <cell r="S135">
            <v>0</v>
          </cell>
          <cell r="T135">
            <v>0</v>
          </cell>
        </row>
        <row r="136">
          <cell r="A136" t="str">
            <v>Wire/ACH Transfers</v>
          </cell>
          <cell r="B136" t="str">
            <v>Calculations are based on mature year, if first year, there is no payment the first 2 months.</v>
          </cell>
        </row>
        <row r="137">
          <cell r="A137" t="str">
            <v>100%, Weekly</v>
          </cell>
          <cell r="R137">
            <v>285654.46189781249</v>
          </cell>
        </row>
        <row r="138">
          <cell r="A138" t="str">
            <v>100%, Monthly</v>
          </cell>
          <cell r="R138">
            <v>856963.38569343754</v>
          </cell>
        </row>
      </sheetData>
      <sheetData sheetId="7" refreshError="1">
        <row r="2">
          <cell r="B2" t="str">
            <v>Funding: ASO</v>
          </cell>
          <cell r="D2" t="str">
            <v/>
          </cell>
        </row>
        <row r="3">
          <cell r="B3" t="str">
            <v>SSL Limit: $125,000</v>
          </cell>
        </row>
        <row r="4">
          <cell r="B4" t="str">
            <v>ASL/MP Attachment Point: %</v>
          </cell>
        </row>
        <row r="5">
          <cell r="B5" t="str">
            <v>Commission: .0%</v>
          </cell>
        </row>
        <row r="6">
          <cell r="B6" t="str">
            <v/>
          </cell>
        </row>
        <row r="7">
          <cell r="B7" t="str">
            <v>Option 1: Keycare</v>
          </cell>
          <cell r="F7" t="str">
            <v>Option 2: Keycare</v>
          </cell>
          <cell r="J7" t="str">
            <v>Option 3: Enter Code or ?</v>
          </cell>
          <cell r="N7" t="str">
            <v>Option 4: Enter Code or ?</v>
          </cell>
        </row>
        <row r="8">
          <cell r="B8" t="str">
            <v>Medical and Drug: Rates and Enrollment</v>
          </cell>
          <cell r="F8" t="str">
            <v>Medical and Drug: Rates and Enrollment</v>
          </cell>
          <cell r="J8" t="str">
            <v>Medical and Drug: Rates and Enrollment</v>
          </cell>
          <cell r="N8" t="str">
            <v>Medical and Drug: Rates and Enrollment</v>
          </cell>
        </row>
        <row r="9">
          <cell r="B9" t="str">
            <v>Tier</v>
          </cell>
          <cell r="C9" t="str">
            <v/>
          </cell>
          <cell r="D9" t="str">
            <v>Contracts</v>
          </cell>
          <cell r="F9" t="str">
            <v>Tier</v>
          </cell>
          <cell r="G9" t="str">
            <v/>
          </cell>
          <cell r="H9" t="str">
            <v>Contracts</v>
          </cell>
          <cell r="J9" t="str">
            <v>Tier</v>
          </cell>
          <cell r="K9" t="str">
            <v/>
          </cell>
          <cell r="L9" t="str">
            <v>Contracts</v>
          </cell>
          <cell r="N9" t="str">
            <v>Tier</v>
          </cell>
          <cell r="O9" t="str">
            <v/>
          </cell>
          <cell r="P9" t="str">
            <v>Contracts</v>
          </cell>
        </row>
        <row r="10">
          <cell r="B10">
            <v>1</v>
          </cell>
          <cell r="C10" t="str">
            <v/>
          </cell>
          <cell r="D10">
            <v>8916</v>
          </cell>
          <cell r="F10">
            <v>1</v>
          </cell>
          <cell r="G10" t="str">
            <v/>
          </cell>
          <cell r="H10">
            <v>5940</v>
          </cell>
          <cell r="J10">
            <v>0</v>
          </cell>
          <cell r="K10" t="str">
            <v/>
          </cell>
          <cell r="L10">
            <v>0</v>
          </cell>
          <cell r="N10">
            <v>0</v>
          </cell>
          <cell r="O10" t="str">
            <v/>
          </cell>
          <cell r="P10">
            <v>0</v>
          </cell>
        </row>
        <row r="11">
          <cell r="B11">
            <v>1.4</v>
          </cell>
          <cell r="C11" t="str">
            <v/>
          </cell>
          <cell r="D11">
            <v>2652</v>
          </cell>
          <cell r="F11">
            <v>1.4</v>
          </cell>
          <cell r="G11" t="str">
            <v/>
          </cell>
          <cell r="H11">
            <v>1776</v>
          </cell>
          <cell r="J11">
            <v>0</v>
          </cell>
          <cell r="K11" t="str">
            <v/>
          </cell>
          <cell r="L11">
            <v>0</v>
          </cell>
          <cell r="N11">
            <v>0</v>
          </cell>
          <cell r="O11" t="str">
            <v/>
          </cell>
          <cell r="P11">
            <v>0</v>
          </cell>
        </row>
        <row r="12">
          <cell r="B12">
            <v>0</v>
          </cell>
          <cell r="C12" t="str">
            <v/>
          </cell>
          <cell r="D12">
            <v>0</v>
          </cell>
          <cell r="F12">
            <v>0</v>
          </cell>
          <cell r="G12" t="str">
            <v/>
          </cell>
          <cell r="H12">
            <v>0</v>
          </cell>
          <cell r="J12">
            <v>0</v>
          </cell>
          <cell r="K12" t="str">
            <v/>
          </cell>
          <cell r="L12">
            <v>0</v>
          </cell>
          <cell r="N12">
            <v>0</v>
          </cell>
          <cell r="O12" t="str">
            <v/>
          </cell>
          <cell r="P12">
            <v>0</v>
          </cell>
        </row>
        <row r="13">
          <cell r="B13">
            <v>1.8</v>
          </cell>
          <cell r="C13" t="str">
            <v/>
          </cell>
          <cell r="D13">
            <v>1740</v>
          </cell>
          <cell r="F13">
            <v>1.8</v>
          </cell>
          <cell r="G13" t="str">
            <v/>
          </cell>
          <cell r="H13">
            <v>1164</v>
          </cell>
          <cell r="J13">
            <v>0</v>
          </cell>
          <cell r="K13" t="str">
            <v/>
          </cell>
          <cell r="L13">
            <v>0</v>
          </cell>
          <cell r="N13">
            <v>0</v>
          </cell>
          <cell r="O13" t="str">
            <v/>
          </cell>
          <cell r="P13">
            <v>0</v>
          </cell>
        </row>
        <row r="14">
          <cell r="B14">
            <v>2.2999999999999998</v>
          </cell>
          <cell r="C14" t="str">
            <v/>
          </cell>
          <cell r="D14">
            <v>4656</v>
          </cell>
          <cell r="F14">
            <v>2.2999999999999998</v>
          </cell>
          <cell r="G14" t="str">
            <v/>
          </cell>
          <cell r="H14">
            <v>3096</v>
          </cell>
          <cell r="J14">
            <v>0</v>
          </cell>
          <cell r="K14" t="str">
            <v/>
          </cell>
          <cell r="L14">
            <v>0</v>
          </cell>
          <cell r="N14">
            <v>0</v>
          </cell>
          <cell r="O14" t="str">
            <v/>
          </cell>
          <cell r="P14">
            <v>0</v>
          </cell>
        </row>
        <row r="15">
          <cell r="B15">
            <v>0</v>
          </cell>
          <cell r="C15" t="str">
            <v/>
          </cell>
          <cell r="D15">
            <v>0</v>
          </cell>
          <cell r="F15">
            <v>0</v>
          </cell>
          <cell r="G15" t="str">
            <v/>
          </cell>
          <cell r="H15">
            <v>0</v>
          </cell>
          <cell r="J15">
            <v>0</v>
          </cell>
          <cell r="K15" t="str">
            <v/>
          </cell>
          <cell r="L15">
            <v>0</v>
          </cell>
          <cell r="N15">
            <v>0</v>
          </cell>
          <cell r="O15" t="str">
            <v/>
          </cell>
          <cell r="P15">
            <v>0</v>
          </cell>
        </row>
        <row r="16">
          <cell r="D16">
            <v>17964</v>
          </cell>
          <cell r="H16">
            <v>11976</v>
          </cell>
          <cell r="L16">
            <v>0</v>
          </cell>
          <cell r="P16">
            <v>0</v>
          </cell>
        </row>
        <row r="17">
          <cell r="D17">
            <v>1497</v>
          </cell>
          <cell r="H17">
            <v>998</v>
          </cell>
          <cell r="L17">
            <v>0</v>
          </cell>
          <cell r="P17">
            <v>0</v>
          </cell>
        </row>
        <row r="18">
          <cell r="D18">
            <v>37188</v>
          </cell>
          <cell r="H18">
            <v>24792</v>
          </cell>
          <cell r="L18">
            <v>0</v>
          </cell>
          <cell r="P18">
            <v>0</v>
          </cell>
        </row>
        <row r="19">
          <cell r="B19" t="str">
            <v>Medical</v>
          </cell>
          <cell r="D19" t="str">
            <v>Drug</v>
          </cell>
          <cell r="F19" t="str">
            <v>Medical</v>
          </cell>
          <cell r="H19" t="str">
            <v>Drug</v>
          </cell>
          <cell r="J19" t="str">
            <v>Medical</v>
          </cell>
          <cell r="L19" t="str">
            <v>Drug</v>
          </cell>
          <cell r="N19" t="str">
            <v>Medical</v>
          </cell>
          <cell r="P19" t="str">
            <v>Drug</v>
          </cell>
        </row>
        <row r="20">
          <cell r="B20">
            <v>7279569.2995529054</v>
          </cell>
          <cell r="C20">
            <v>7279569.2995529044</v>
          </cell>
          <cell r="D20">
            <v>1476461</v>
          </cell>
          <cell r="F20">
            <v>4532805.9259259254</v>
          </cell>
          <cell r="G20">
            <v>4532805.9259259244</v>
          </cell>
          <cell r="H20">
            <v>862975</v>
          </cell>
          <cell r="J20">
            <v>0</v>
          </cell>
          <cell r="K20">
            <v>0</v>
          </cell>
          <cell r="L20">
            <v>0</v>
          </cell>
          <cell r="N20">
            <v>0</v>
          </cell>
          <cell r="O20">
            <v>0</v>
          </cell>
          <cell r="P20">
            <v>0</v>
          </cell>
          <cell r="S20">
            <v>2339436</v>
          </cell>
          <cell r="T20">
            <v>11812375.225478832</v>
          </cell>
        </row>
        <row r="21">
          <cell r="B21">
            <v>-1128333.2414307003</v>
          </cell>
          <cell r="C21">
            <v>0.155</v>
          </cell>
          <cell r="D21">
            <v>0</v>
          </cell>
          <cell r="F21">
            <v>-679920.88888888876</v>
          </cell>
          <cell r="G21">
            <v>0.15</v>
          </cell>
          <cell r="H21">
            <v>0</v>
          </cell>
          <cell r="J21">
            <v>0</v>
          </cell>
          <cell r="K21">
            <v>0</v>
          </cell>
          <cell r="L21">
            <v>0</v>
          </cell>
          <cell r="N21">
            <v>0</v>
          </cell>
          <cell r="O21">
            <v>0</v>
          </cell>
          <cell r="P21">
            <v>0</v>
          </cell>
          <cell r="S21">
            <v>0</v>
          </cell>
          <cell r="T21">
            <v>-1808254.1303195891</v>
          </cell>
          <cell r="U21">
            <v>-0.22761840886121684</v>
          </cell>
        </row>
        <row r="22">
          <cell r="B22">
            <v>225666.64828614006</v>
          </cell>
          <cell r="C22">
            <v>0.2</v>
          </cell>
          <cell r="D22">
            <v>0</v>
          </cell>
          <cell r="F22">
            <v>135984.17777777775</v>
          </cell>
          <cell r="G22">
            <v>0.2</v>
          </cell>
          <cell r="H22">
            <v>0</v>
          </cell>
          <cell r="J22">
            <v>0</v>
          </cell>
          <cell r="K22">
            <v>0</v>
          </cell>
          <cell r="L22">
            <v>0</v>
          </cell>
          <cell r="N22">
            <v>0</v>
          </cell>
          <cell r="O22">
            <v>0</v>
          </cell>
          <cell r="P22">
            <v>0</v>
          </cell>
          <cell r="S22">
            <v>0</v>
          </cell>
          <cell r="T22">
            <v>361650.82606391783</v>
          </cell>
          <cell r="U22">
            <v>4.552368177224337E-2</v>
          </cell>
        </row>
        <row r="23">
          <cell r="B23">
            <v>-1492311.7064083456</v>
          </cell>
          <cell r="C23">
            <v>0.20499999999999999</v>
          </cell>
          <cell r="D23">
            <v>0</v>
          </cell>
          <cell r="F23">
            <v>-929225.21481481462</v>
          </cell>
          <cell r="G23">
            <v>0.20499999999999999</v>
          </cell>
          <cell r="H23">
            <v>0</v>
          </cell>
          <cell r="J23">
            <v>0</v>
          </cell>
          <cell r="K23">
            <v>0</v>
          </cell>
          <cell r="L23">
            <v>0</v>
          </cell>
          <cell r="N23">
            <v>0</v>
          </cell>
          <cell r="O23">
            <v>0</v>
          </cell>
          <cell r="P23">
            <v>0</v>
          </cell>
          <cell r="S23">
            <v>0</v>
          </cell>
          <cell r="T23">
            <v>-2421536.9212231603</v>
          </cell>
          <cell r="U23">
            <v>-0.30481687931225099</v>
          </cell>
        </row>
        <row r="24">
          <cell r="B24">
            <v>4884590.9999999981</v>
          </cell>
          <cell r="D24">
            <v>1476461</v>
          </cell>
          <cell r="F24">
            <v>3059643.9999999995</v>
          </cell>
          <cell r="H24">
            <v>862975</v>
          </cell>
          <cell r="J24">
            <v>0</v>
          </cell>
          <cell r="L24">
            <v>0</v>
          </cell>
          <cell r="N24">
            <v>0</v>
          </cell>
          <cell r="P24">
            <v>0</v>
          </cell>
          <cell r="S24">
            <v>2339436</v>
          </cell>
          <cell r="T24">
            <v>7944235</v>
          </cell>
        </row>
        <row r="25">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S25">
            <v>0</v>
          </cell>
          <cell r="T25">
            <v>0</v>
          </cell>
        </row>
        <row r="26">
          <cell r="B26">
            <v>4884590.9999999981</v>
          </cell>
          <cell r="D26">
            <v>1476461</v>
          </cell>
          <cell r="F26">
            <v>3059643.9999999995</v>
          </cell>
          <cell r="H26">
            <v>862975</v>
          </cell>
          <cell r="J26">
            <v>0</v>
          </cell>
          <cell r="L26">
            <v>0</v>
          </cell>
          <cell r="N26">
            <v>0</v>
          </cell>
          <cell r="P26">
            <v>0</v>
          </cell>
          <cell r="S26">
            <v>2339436</v>
          </cell>
          <cell r="T26">
            <v>7944235</v>
          </cell>
        </row>
        <row r="27">
          <cell r="C27">
            <v>1</v>
          </cell>
          <cell r="E27">
            <v>1</v>
          </cell>
          <cell r="G27">
            <v>1</v>
          </cell>
          <cell r="I27">
            <v>1</v>
          </cell>
          <cell r="K27">
            <v>0</v>
          </cell>
          <cell r="M27">
            <v>0</v>
          </cell>
          <cell r="O27">
            <v>0</v>
          </cell>
          <cell r="Q27">
            <v>0</v>
          </cell>
        </row>
        <row r="28">
          <cell r="B28">
            <v>4884590.9999999981</v>
          </cell>
          <cell r="D28">
            <v>1476461</v>
          </cell>
          <cell r="F28">
            <v>3059643.9999999995</v>
          </cell>
          <cell r="H28">
            <v>862975</v>
          </cell>
          <cell r="J28">
            <v>0</v>
          </cell>
          <cell r="L28">
            <v>0</v>
          </cell>
          <cell r="N28">
            <v>0</v>
          </cell>
          <cell r="P28">
            <v>0</v>
          </cell>
          <cell r="S28">
            <v>2339436</v>
          </cell>
          <cell r="T28">
            <v>7944234.9999999981</v>
          </cell>
        </row>
        <row r="29">
          <cell r="B29" t="str">
            <v>Medical</v>
          </cell>
          <cell r="D29" t="str">
            <v>Drug</v>
          </cell>
          <cell r="F29" t="str">
            <v>Medical</v>
          </cell>
          <cell r="H29" t="str">
            <v>Drug</v>
          </cell>
          <cell r="J29" t="str">
            <v>Medical</v>
          </cell>
          <cell r="L29" t="str">
            <v>Drug</v>
          </cell>
          <cell r="N29" t="str">
            <v>Medical</v>
          </cell>
          <cell r="P29" t="str">
            <v>Drug</v>
          </cell>
        </row>
        <row r="30">
          <cell r="B30">
            <v>6508001.3913043486</v>
          </cell>
          <cell r="D30">
            <v>1576840</v>
          </cell>
          <cell r="F30">
            <v>0</v>
          </cell>
          <cell r="H30">
            <v>0</v>
          </cell>
          <cell r="J30">
            <v>0</v>
          </cell>
          <cell r="L30">
            <v>0</v>
          </cell>
          <cell r="N30">
            <v>0</v>
          </cell>
          <cell r="P30">
            <v>0</v>
          </cell>
          <cell r="S30">
            <v>1576840</v>
          </cell>
          <cell r="T30">
            <v>6508001.3913043486</v>
          </cell>
        </row>
        <row r="31">
          <cell r="C31">
            <v>0</v>
          </cell>
          <cell r="E31">
            <v>0</v>
          </cell>
          <cell r="G31">
            <v>0</v>
          </cell>
          <cell r="I31">
            <v>0</v>
          </cell>
          <cell r="K31">
            <v>1</v>
          </cell>
          <cell r="M31">
            <v>1</v>
          </cell>
          <cell r="O31">
            <v>1</v>
          </cell>
          <cell r="Q31">
            <v>1</v>
          </cell>
          <cell r="S31">
            <v>0</v>
          </cell>
          <cell r="T31">
            <v>0</v>
          </cell>
        </row>
        <row r="32">
          <cell r="B32">
            <v>0</v>
          </cell>
          <cell r="D32">
            <v>0</v>
          </cell>
          <cell r="F32">
            <v>0</v>
          </cell>
          <cell r="H32">
            <v>0</v>
          </cell>
          <cell r="J32">
            <v>0</v>
          </cell>
          <cell r="L32">
            <v>0</v>
          </cell>
          <cell r="N32">
            <v>0</v>
          </cell>
          <cell r="P32">
            <v>0</v>
          </cell>
          <cell r="S32">
            <v>0</v>
          </cell>
          <cell r="T32">
            <v>0</v>
          </cell>
        </row>
        <row r="33">
          <cell r="B33" t="str">
            <v>Medical</v>
          </cell>
          <cell r="D33" t="str">
            <v>Drug</v>
          </cell>
          <cell r="F33" t="str">
            <v>Medical</v>
          </cell>
          <cell r="H33" t="str">
            <v>Drug</v>
          </cell>
          <cell r="J33" t="str">
            <v>Medical</v>
          </cell>
          <cell r="L33" t="str">
            <v>Drug</v>
          </cell>
          <cell r="N33" t="str">
            <v>Medical</v>
          </cell>
          <cell r="P33" t="str">
            <v>Drug</v>
          </cell>
        </row>
        <row r="34">
          <cell r="B34">
            <v>4884590.9999999981</v>
          </cell>
          <cell r="D34">
            <v>1476461</v>
          </cell>
          <cell r="F34">
            <v>3059643.9999999995</v>
          </cell>
          <cell r="H34">
            <v>862975</v>
          </cell>
          <cell r="J34">
            <v>0</v>
          </cell>
          <cell r="L34">
            <v>0</v>
          </cell>
          <cell r="N34">
            <v>0</v>
          </cell>
          <cell r="P34">
            <v>0</v>
          </cell>
          <cell r="S34">
            <v>2339436</v>
          </cell>
          <cell r="T34">
            <v>7944234.9999999981</v>
          </cell>
        </row>
        <row r="35">
          <cell r="B35">
            <v>-686192.04228456912</v>
          </cell>
          <cell r="C35">
            <v>0.14048096192384774</v>
          </cell>
          <cell r="D35">
            <v>-103352.27</v>
          </cell>
          <cell r="E35">
            <v>7.0000000000000007E-2</v>
          </cell>
          <cell r="F35">
            <v>-429177.91939879762</v>
          </cell>
          <cell r="G35">
            <v>0.14027054108216436</v>
          </cell>
          <cell r="H35">
            <v>-60408.250000000007</v>
          </cell>
          <cell r="I35">
            <v>7.0000000000000007E-2</v>
          </cell>
          <cell r="J35">
            <v>0</v>
          </cell>
          <cell r="K35">
            <v>0.17</v>
          </cell>
          <cell r="L35">
            <v>0</v>
          </cell>
          <cell r="M35">
            <v>7.0000000000000007E-2</v>
          </cell>
          <cell r="N35">
            <v>0</v>
          </cell>
          <cell r="O35">
            <v>0.17</v>
          </cell>
          <cell r="P35">
            <v>0</v>
          </cell>
          <cell r="Q35">
            <v>7.0000000000000007E-2</v>
          </cell>
          <cell r="S35">
            <v>-163760.52000000002</v>
          </cell>
          <cell r="T35">
            <v>-1115369.9616833667</v>
          </cell>
        </row>
        <row r="36">
          <cell r="B36">
            <v>4198398.9577154294</v>
          </cell>
          <cell r="D36">
            <v>1373108.73</v>
          </cell>
          <cell r="F36">
            <v>2630466.0806012019</v>
          </cell>
          <cell r="H36">
            <v>802566.75</v>
          </cell>
          <cell r="J36">
            <v>0</v>
          </cell>
          <cell r="L36">
            <v>0</v>
          </cell>
          <cell r="N36">
            <v>0</v>
          </cell>
          <cell r="P36">
            <v>0</v>
          </cell>
          <cell r="S36">
            <v>2175675.48</v>
          </cell>
          <cell r="T36">
            <v>6828865.0383166317</v>
          </cell>
        </row>
        <row r="37">
          <cell r="B37">
            <v>0</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S37">
            <v>0</v>
          </cell>
          <cell r="T37">
            <v>0</v>
          </cell>
        </row>
        <row r="38">
          <cell r="B38">
            <v>4198398.9577154294</v>
          </cell>
          <cell r="D38">
            <v>1373108.73</v>
          </cell>
          <cell r="F38">
            <v>2630466.0806012019</v>
          </cell>
          <cell r="H38">
            <v>802566.75</v>
          </cell>
          <cell r="J38">
            <v>0</v>
          </cell>
          <cell r="L38">
            <v>0</v>
          </cell>
          <cell r="N38">
            <v>0</v>
          </cell>
          <cell r="P38">
            <v>0</v>
          </cell>
          <cell r="S38">
            <v>2175675.48</v>
          </cell>
          <cell r="T38">
            <v>6828865.0383166317</v>
          </cell>
        </row>
        <row r="39">
          <cell r="B39">
            <v>-969823.90230386215</v>
          </cell>
          <cell r="C39">
            <v>0.155</v>
          </cell>
          <cell r="D39">
            <v>0</v>
          </cell>
          <cell r="F39">
            <v>-584548.01791137806</v>
          </cell>
          <cell r="G39">
            <v>0.15</v>
          </cell>
          <cell r="H39">
            <v>0</v>
          </cell>
          <cell r="J39">
            <v>0</v>
          </cell>
          <cell r="K39">
            <v>0</v>
          </cell>
          <cell r="L39">
            <v>0</v>
          </cell>
          <cell r="N39">
            <v>0</v>
          </cell>
          <cell r="O39">
            <v>0</v>
          </cell>
          <cell r="P39">
            <v>0</v>
          </cell>
          <cell r="S39">
            <v>0</v>
          </cell>
          <cell r="T39">
            <v>-1554371.9202152402</v>
          </cell>
        </row>
        <row r="40">
          <cell r="B40">
            <v>193964.78046077245</v>
          </cell>
          <cell r="C40">
            <v>0.2</v>
          </cell>
          <cell r="D40">
            <v>0</v>
          </cell>
          <cell r="F40">
            <v>116909.60358227562</v>
          </cell>
          <cell r="G40">
            <v>0.2</v>
          </cell>
          <cell r="H40">
            <v>0</v>
          </cell>
          <cell r="J40">
            <v>0</v>
          </cell>
          <cell r="K40">
            <v>0</v>
          </cell>
          <cell r="L40">
            <v>0</v>
          </cell>
          <cell r="N40">
            <v>0</v>
          </cell>
          <cell r="O40">
            <v>0</v>
          </cell>
          <cell r="P40">
            <v>0</v>
          </cell>
          <cell r="S40">
            <v>0</v>
          </cell>
          <cell r="T40">
            <v>310874.38404304808</v>
          </cell>
        </row>
        <row r="41">
          <cell r="B41">
            <v>-1282670.3224018821</v>
          </cell>
          <cell r="C41">
            <v>0.20499999999999999</v>
          </cell>
          <cell r="D41">
            <v>0</v>
          </cell>
          <cell r="F41">
            <v>-798882.29114555009</v>
          </cell>
          <cell r="G41">
            <v>0.20499999999999999</v>
          </cell>
          <cell r="H41">
            <v>0</v>
          </cell>
          <cell r="J41">
            <v>0</v>
          </cell>
          <cell r="K41">
            <v>0</v>
          </cell>
          <cell r="L41">
            <v>0</v>
          </cell>
          <cell r="N41">
            <v>0</v>
          </cell>
          <cell r="O41">
            <v>0</v>
          </cell>
          <cell r="P41">
            <v>0</v>
          </cell>
          <cell r="S41">
            <v>0</v>
          </cell>
          <cell r="T41">
            <v>-2081552.6135474322</v>
          </cell>
        </row>
        <row r="42">
          <cell r="B42">
            <v>6256928.4019604009</v>
          </cell>
          <cell r="C42">
            <v>6256928.4019604018</v>
          </cell>
          <cell r="D42">
            <v>1373108.73</v>
          </cell>
          <cell r="F42">
            <v>3896986.7860758542</v>
          </cell>
          <cell r="G42">
            <v>3896986.7860758542</v>
          </cell>
          <cell r="H42">
            <v>802566.75</v>
          </cell>
          <cell r="J42">
            <v>0</v>
          </cell>
          <cell r="K42">
            <v>0</v>
          </cell>
          <cell r="L42">
            <v>0</v>
          </cell>
          <cell r="N42">
            <v>0</v>
          </cell>
          <cell r="O42">
            <v>0</v>
          </cell>
          <cell r="P42">
            <v>0</v>
          </cell>
          <cell r="S42">
            <v>2175675.48</v>
          </cell>
          <cell r="T42">
            <v>10153915.188036256</v>
          </cell>
          <cell r="U42">
            <v>3293.3999999999996</v>
          </cell>
        </row>
        <row r="43">
          <cell r="B43" t="str">
            <v>Medical</v>
          </cell>
          <cell r="D43" t="str">
            <v>Drug</v>
          </cell>
          <cell r="F43" t="str">
            <v>Medical</v>
          </cell>
          <cell r="H43" t="str">
            <v>Drug</v>
          </cell>
          <cell r="J43" t="str">
            <v>Medical</v>
          </cell>
          <cell r="L43" t="str">
            <v>Drug</v>
          </cell>
          <cell r="N43" t="str">
            <v>Medical</v>
          </cell>
          <cell r="P43" t="str">
            <v>Drug</v>
          </cell>
        </row>
        <row r="44">
          <cell r="B44">
            <v>146943.96352004004</v>
          </cell>
          <cell r="C44">
            <v>3.5000000000000003E-2</v>
          </cell>
          <cell r="D44">
            <v>48058.805550000005</v>
          </cell>
          <cell r="E44">
            <v>3.5000000000000003E-2</v>
          </cell>
          <cell r="F44">
            <v>92066.312821042069</v>
          </cell>
          <cell r="G44">
            <v>3.5000000000000003E-2</v>
          </cell>
          <cell r="H44">
            <v>28089.836250000004</v>
          </cell>
          <cell r="I44">
            <v>3.5000000000000003E-2</v>
          </cell>
          <cell r="J44">
            <v>0</v>
          </cell>
          <cell r="K44">
            <v>0</v>
          </cell>
          <cell r="L44">
            <v>0</v>
          </cell>
          <cell r="M44">
            <v>0</v>
          </cell>
          <cell r="N44">
            <v>0</v>
          </cell>
          <cell r="O44">
            <v>0</v>
          </cell>
          <cell r="P44">
            <v>0</v>
          </cell>
          <cell r="Q44">
            <v>0</v>
          </cell>
          <cell r="S44">
            <v>76148.641800000012</v>
          </cell>
          <cell r="T44">
            <v>239010.27634108209</v>
          </cell>
        </row>
        <row r="45">
          <cell r="B45">
            <v>0</v>
          </cell>
          <cell r="D45">
            <v>0</v>
          </cell>
          <cell r="F45">
            <v>0</v>
          </cell>
          <cell r="H45">
            <v>0</v>
          </cell>
          <cell r="J45">
            <v>0</v>
          </cell>
          <cell r="L45">
            <v>0</v>
          </cell>
          <cell r="N45">
            <v>0</v>
          </cell>
          <cell r="P45">
            <v>0</v>
          </cell>
          <cell r="S45">
            <v>0</v>
          </cell>
          <cell r="T45">
            <v>0</v>
          </cell>
        </row>
        <row r="46">
          <cell r="B46">
            <v>0</v>
          </cell>
          <cell r="C46">
            <v>2</v>
          </cell>
          <cell r="D46">
            <v>0</v>
          </cell>
          <cell r="F46">
            <v>0</v>
          </cell>
          <cell r="G46">
            <v>2</v>
          </cell>
          <cell r="H46">
            <v>0</v>
          </cell>
          <cell r="J46">
            <v>0</v>
          </cell>
          <cell r="K46">
            <v>2</v>
          </cell>
          <cell r="L46">
            <v>0</v>
          </cell>
          <cell r="N46">
            <v>0</v>
          </cell>
          <cell r="O46">
            <v>2</v>
          </cell>
          <cell r="P46">
            <v>0</v>
          </cell>
          <cell r="S46">
            <v>0</v>
          </cell>
          <cell r="T46">
            <v>0</v>
          </cell>
        </row>
        <row r="47">
          <cell r="B47">
            <v>0</v>
          </cell>
          <cell r="C47">
            <v>0</v>
          </cell>
          <cell r="D47">
            <v>0</v>
          </cell>
          <cell r="F47">
            <v>0</v>
          </cell>
          <cell r="G47">
            <v>0</v>
          </cell>
          <cell r="H47">
            <v>0</v>
          </cell>
          <cell r="J47">
            <v>0</v>
          </cell>
          <cell r="K47">
            <v>0</v>
          </cell>
          <cell r="L47">
            <v>0</v>
          </cell>
          <cell r="N47">
            <v>0</v>
          </cell>
          <cell r="O47">
            <v>0</v>
          </cell>
          <cell r="P47">
            <v>0</v>
          </cell>
          <cell r="S47">
            <v>0</v>
          </cell>
          <cell r="T47">
            <v>0</v>
          </cell>
        </row>
        <row r="48">
          <cell r="B48">
            <v>146943.96352004004</v>
          </cell>
          <cell r="D48">
            <v>48058.805550000005</v>
          </cell>
          <cell r="F48">
            <v>92066.312821042069</v>
          </cell>
          <cell r="H48">
            <v>28089.836250000004</v>
          </cell>
          <cell r="J48">
            <v>0</v>
          </cell>
          <cell r="L48">
            <v>0</v>
          </cell>
          <cell r="N48">
            <v>0</v>
          </cell>
          <cell r="P48">
            <v>0</v>
          </cell>
          <cell r="S48">
            <v>76148.641800000012</v>
          </cell>
          <cell r="T48">
            <v>239010.27634108209</v>
          </cell>
        </row>
        <row r="49">
          <cell r="B49" t="str">
            <v>Medical</v>
          </cell>
          <cell r="D49" t="str">
            <v>Drug</v>
          </cell>
          <cell r="F49" t="str">
            <v>Medical</v>
          </cell>
          <cell r="H49" t="str">
            <v>Drug</v>
          </cell>
          <cell r="J49" t="str">
            <v>Medical</v>
          </cell>
          <cell r="L49" t="str">
            <v>Drug</v>
          </cell>
          <cell r="N49" t="str">
            <v>Medical</v>
          </cell>
          <cell r="P49" t="str">
            <v>Drug</v>
          </cell>
        </row>
        <row r="50">
          <cell r="B50">
            <v>364669.2</v>
          </cell>
          <cell r="C50">
            <v>20.3</v>
          </cell>
          <cell r="D50">
            <v>0</v>
          </cell>
          <cell r="E50">
            <v>0</v>
          </cell>
          <cell r="F50">
            <v>243112.80000000002</v>
          </cell>
          <cell r="G50">
            <v>20.3</v>
          </cell>
          <cell r="H50">
            <v>0</v>
          </cell>
          <cell r="I50">
            <v>0</v>
          </cell>
          <cell r="J50">
            <v>0</v>
          </cell>
          <cell r="K50">
            <v>0</v>
          </cell>
          <cell r="L50">
            <v>0</v>
          </cell>
          <cell r="M50">
            <v>0</v>
          </cell>
          <cell r="N50">
            <v>0</v>
          </cell>
          <cell r="O50">
            <v>0</v>
          </cell>
          <cell r="P50">
            <v>0</v>
          </cell>
          <cell r="Q50">
            <v>0</v>
          </cell>
          <cell r="S50">
            <v>0</v>
          </cell>
          <cell r="T50">
            <v>607782</v>
          </cell>
          <cell r="U50">
            <v>831666</v>
          </cell>
        </row>
        <row r="51">
          <cell r="D51">
            <v>-36287.279999999999</v>
          </cell>
          <cell r="E51">
            <v>2.02</v>
          </cell>
          <cell r="H51">
            <v>-24191.52</v>
          </cell>
          <cell r="I51">
            <v>2.02</v>
          </cell>
          <cell r="L51">
            <v>0</v>
          </cell>
          <cell r="M51">
            <v>2.02</v>
          </cell>
          <cell r="P51">
            <v>0</v>
          </cell>
          <cell r="Q51">
            <v>2.02</v>
          </cell>
          <cell r="S51">
            <v>-60478.8</v>
          </cell>
          <cell r="T51">
            <v>0</v>
          </cell>
        </row>
        <row r="52">
          <cell r="B52">
            <v>1698.444</v>
          </cell>
          <cell r="D52">
            <v>0</v>
          </cell>
          <cell r="F52">
            <v>1132.5731999999998</v>
          </cell>
          <cell r="H52">
            <v>0</v>
          </cell>
          <cell r="J52">
            <v>0</v>
          </cell>
          <cell r="L52">
            <v>0</v>
          </cell>
          <cell r="N52">
            <v>0</v>
          </cell>
          <cell r="P52">
            <v>0</v>
          </cell>
          <cell r="S52">
            <v>0</v>
          </cell>
          <cell r="T52">
            <v>2831.0171999999998</v>
          </cell>
        </row>
        <row r="53">
          <cell r="B53">
            <v>4711710.5652354695</v>
          </cell>
          <cell r="D53">
            <v>1384880.2555499999</v>
          </cell>
          <cell r="F53">
            <v>2966777.7666222439</v>
          </cell>
          <cell r="H53">
            <v>806465.06625000003</v>
          </cell>
          <cell r="J53">
            <v>0</v>
          </cell>
          <cell r="L53">
            <v>0</v>
          </cell>
          <cell r="N53">
            <v>0</v>
          </cell>
          <cell r="P53">
            <v>0</v>
          </cell>
          <cell r="S53">
            <v>2191345.3218</v>
          </cell>
          <cell r="T53">
            <v>7678488.3318577139</v>
          </cell>
        </row>
        <row r="54">
          <cell r="B54">
            <v>94234</v>
          </cell>
          <cell r="C54">
            <v>0.02</v>
          </cell>
          <cell r="D54">
            <v>27698</v>
          </cell>
          <cell r="E54">
            <v>0.02</v>
          </cell>
          <cell r="F54">
            <v>59336</v>
          </cell>
          <cell r="G54">
            <v>0.02</v>
          </cell>
          <cell r="H54">
            <v>16129</v>
          </cell>
          <cell r="I54">
            <v>0.02</v>
          </cell>
          <cell r="J54">
            <v>0</v>
          </cell>
          <cell r="K54">
            <v>0</v>
          </cell>
          <cell r="L54">
            <v>0</v>
          </cell>
          <cell r="M54">
            <v>0</v>
          </cell>
          <cell r="N54">
            <v>0</v>
          </cell>
          <cell r="O54">
            <v>0</v>
          </cell>
          <cell r="P54">
            <v>0</v>
          </cell>
          <cell r="Q54">
            <v>0</v>
          </cell>
          <cell r="S54">
            <v>43827</v>
          </cell>
          <cell r="T54">
            <v>153570</v>
          </cell>
        </row>
        <row r="55">
          <cell r="B55">
            <v>0</v>
          </cell>
          <cell r="C55">
            <v>0</v>
          </cell>
          <cell r="D55">
            <v>0</v>
          </cell>
          <cell r="F55">
            <v>0</v>
          </cell>
          <cell r="G55">
            <v>0</v>
          </cell>
          <cell r="H55">
            <v>0</v>
          </cell>
          <cell r="J55">
            <v>0</v>
          </cell>
          <cell r="K55">
            <v>0</v>
          </cell>
          <cell r="L55">
            <v>0</v>
          </cell>
          <cell r="N55">
            <v>0</v>
          </cell>
          <cell r="O55">
            <v>0</v>
          </cell>
          <cell r="P55">
            <v>0</v>
          </cell>
          <cell r="S55">
            <v>0</v>
          </cell>
          <cell r="T55">
            <v>0</v>
          </cell>
        </row>
        <row r="56">
          <cell r="B56">
            <v>4805944.5652354695</v>
          </cell>
          <cell r="D56">
            <v>1412578.2555499999</v>
          </cell>
          <cell r="F56">
            <v>3026113.7666222439</v>
          </cell>
          <cell r="H56">
            <v>822594.06625000003</v>
          </cell>
          <cell r="J56">
            <v>0</v>
          </cell>
          <cell r="L56">
            <v>0</v>
          </cell>
          <cell r="N56">
            <v>0</v>
          </cell>
          <cell r="P56">
            <v>0</v>
          </cell>
          <cell r="S56">
            <v>2235172.3218</v>
          </cell>
          <cell r="T56">
            <v>7832058.3318577139</v>
          </cell>
        </row>
        <row r="57">
          <cell r="B57">
            <v>3306.2391792009007</v>
          </cell>
          <cell r="C57">
            <v>2.2499999999999999E-2</v>
          </cell>
          <cell r="D57">
            <v>1081.3231248750001</v>
          </cell>
          <cell r="E57">
            <v>2.2499999999999999E-2</v>
          </cell>
          <cell r="F57">
            <v>2071.4920384734464</v>
          </cell>
          <cell r="G57">
            <v>2.2499999999999999E-2</v>
          </cell>
          <cell r="H57">
            <v>632.02131562500006</v>
          </cell>
          <cell r="I57">
            <v>2.2499999999999999E-2</v>
          </cell>
          <cell r="J57">
            <v>0</v>
          </cell>
          <cell r="K57">
            <v>2.2499999999999999E-2</v>
          </cell>
          <cell r="L57">
            <v>0</v>
          </cell>
          <cell r="M57">
            <v>2.2499999999999999E-2</v>
          </cell>
          <cell r="N57">
            <v>0</v>
          </cell>
          <cell r="O57">
            <v>2.2499999999999999E-2</v>
          </cell>
          <cell r="P57">
            <v>0</v>
          </cell>
          <cell r="Q57">
            <v>2.2499999999999999E-2</v>
          </cell>
          <cell r="S57">
            <v>1713.3444405</v>
          </cell>
          <cell r="T57">
            <v>5377.7312176743471</v>
          </cell>
        </row>
        <row r="58">
          <cell r="B58">
            <v>463907.88317920093</v>
          </cell>
          <cell r="D58">
            <v>-7507.9568751249972</v>
          </cell>
          <cell r="F58">
            <v>305652.86523847346</v>
          </cell>
          <cell r="H58">
            <v>-7430.4986843750012</v>
          </cell>
          <cell r="J58">
            <v>0</v>
          </cell>
          <cell r="L58">
            <v>0</v>
          </cell>
          <cell r="N58">
            <v>0</v>
          </cell>
          <cell r="P58">
            <v>0</v>
          </cell>
          <cell r="S58">
            <v>-14938.455559499998</v>
          </cell>
          <cell r="T58">
            <v>769560.74841767445</v>
          </cell>
        </row>
        <row r="59">
          <cell r="S59">
            <v>0</v>
          </cell>
          <cell r="T59">
            <v>0</v>
          </cell>
        </row>
        <row r="60">
          <cell r="B60">
            <v>4809250.80441467</v>
          </cell>
          <cell r="D60">
            <v>1413659.578674875</v>
          </cell>
          <cell r="F60">
            <v>3028185.2586607174</v>
          </cell>
          <cell r="H60">
            <v>823226.08756562509</v>
          </cell>
          <cell r="J60">
            <v>0</v>
          </cell>
          <cell r="L60">
            <v>0</v>
          </cell>
          <cell r="N60">
            <v>0</v>
          </cell>
          <cell r="P60">
            <v>0</v>
          </cell>
          <cell r="S60">
            <v>2236885.6662405003</v>
          </cell>
          <cell r="T60">
            <v>7837436.0630753879</v>
          </cell>
        </row>
        <row r="61">
          <cell r="A61" t="str">
            <v>Minimum Premium</v>
          </cell>
          <cell r="B61" t="str">
            <v>Medical</v>
          </cell>
          <cell r="D61" t="str">
            <v>Drug</v>
          </cell>
          <cell r="F61" t="str">
            <v>Medical</v>
          </cell>
          <cell r="H61" t="str">
            <v>Drug</v>
          </cell>
          <cell r="J61" t="str">
            <v>Medical</v>
          </cell>
          <cell r="L61" t="str">
            <v>Drug</v>
          </cell>
          <cell r="N61" t="str">
            <v>Medical</v>
          </cell>
          <cell r="P61" t="str">
            <v>Drug</v>
          </cell>
        </row>
        <row r="62">
          <cell r="A62" t="str">
            <v>Minimum Premium Fees</v>
          </cell>
          <cell r="B62">
            <v>0</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row>
        <row r="63">
          <cell r="A63" t="str">
            <v>State Premium Tax on Min Prem Fees</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row>
        <row r="64">
          <cell r="A64" t="str">
            <v>Projected Expected Expense</v>
          </cell>
          <cell r="B64">
            <v>0</v>
          </cell>
          <cell r="D64">
            <v>0</v>
          </cell>
          <cell r="F64">
            <v>0</v>
          </cell>
          <cell r="H64">
            <v>0</v>
          </cell>
          <cell r="J64">
            <v>0</v>
          </cell>
          <cell r="L64">
            <v>0</v>
          </cell>
          <cell r="N64">
            <v>0</v>
          </cell>
          <cell r="P64">
            <v>0</v>
          </cell>
          <cell r="R64">
            <v>0</v>
          </cell>
          <cell r="S64">
            <v>0</v>
          </cell>
          <cell r="T64">
            <v>0</v>
          </cell>
        </row>
        <row r="65">
          <cell r="A65" t="str">
            <v>Attachment Point</v>
          </cell>
          <cell r="B65">
            <v>0</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row>
        <row r="66">
          <cell r="A66" t="str">
            <v>Maximum Projected Expense</v>
          </cell>
          <cell r="B66">
            <v>0</v>
          </cell>
          <cell r="D66">
            <v>0</v>
          </cell>
          <cell r="F66">
            <v>0</v>
          </cell>
          <cell r="H66">
            <v>0</v>
          </cell>
          <cell r="J66">
            <v>0</v>
          </cell>
          <cell r="L66">
            <v>0</v>
          </cell>
          <cell r="N66">
            <v>0</v>
          </cell>
          <cell r="P66">
            <v>0</v>
          </cell>
          <cell r="R66">
            <v>0</v>
          </cell>
          <cell r="S66">
            <v>0</v>
          </cell>
          <cell r="T66">
            <v>0</v>
          </cell>
        </row>
        <row r="67">
          <cell r="A67" t="str">
            <v>Aggregate Stop Loss</v>
          </cell>
          <cell r="B67" t="str">
            <v>Medical</v>
          </cell>
          <cell r="D67" t="str">
            <v>Drug</v>
          </cell>
          <cell r="F67" t="str">
            <v>Medical</v>
          </cell>
          <cell r="H67" t="str">
            <v>Drug</v>
          </cell>
          <cell r="J67" t="str">
            <v>Medical</v>
          </cell>
          <cell r="L67" t="str">
            <v>Drug</v>
          </cell>
          <cell r="N67" t="str">
            <v>Medical</v>
          </cell>
          <cell r="P67" t="str">
            <v>Drug</v>
          </cell>
        </row>
        <row r="68">
          <cell r="A68" t="str">
            <v>ASL Fees</v>
          </cell>
          <cell r="B68">
            <v>0</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row>
        <row r="69">
          <cell r="A69" t="str">
            <v>State Premium Tax on ASL Fees</v>
          </cell>
          <cell r="B69">
            <v>0</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row>
        <row r="70">
          <cell r="A70" t="str">
            <v>Total Expected Expenses</v>
          </cell>
          <cell r="B70">
            <v>0</v>
          </cell>
          <cell r="D70">
            <v>0</v>
          </cell>
          <cell r="F70">
            <v>0</v>
          </cell>
          <cell r="H70">
            <v>0</v>
          </cell>
          <cell r="J70">
            <v>0</v>
          </cell>
          <cell r="L70">
            <v>0</v>
          </cell>
          <cell r="N70">
            <v>0</v>
          </cell>
          <cell r="P70">
            <v>0</v>
          </cell>
          <cell r="R70">
            <v>0</v>
          </cell>
          <cell r="S70">
            <v>0</v>
          </cell>
          <cell r="T70">
            <v>0</v>
          </cell>
        </row>
        <row r="71">
          <cell r="A71" t="str">
            <v>Percent Increase</v>
          </cell>
        </row>
        <row r="72">
          <cell r="A72" t="str">
            <v>Claims Fluctuation</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row>
        <row r="73">
          <cell r="A73" t="str">
            <v>Total Maximum Expected Expenses</v>
          </cell>
          <cell r="B73">
            <v>0</v>
          </cell>
          <cell r="D73">
            <v>0</v>
          </cell>
          <cell r="F73">
            <v>0</v>
          </cell>
          <cell r="H73">
            <v>0</v>
          </cell>
          <cell r="J73">
            <v>0</v>
          </cell>
          <cell r="L73">
            <v>0</v>
          </cell>
          <cell r="N73">
            <v>0</v>
          </cell>
          <cell r="P73">
            <v>0</v>
          </cell>
          <cell r="R73">
            <v>0</v>
          </cell>
          <cell r="S73">
            <v>0</v>
          </cell>
          <cell r="T73">
            <v>0</v>
          </cell>
        </row>
        <row r="74">
          <cell r="A74" t="str">
            <v>Exp Claims + Fluctuation + Cap</v>
          </cell>
          <cell r="B74">
            <v>0</v>
          </cell>
          <cell r="D74">
            <v>0</v>
          </cell>
          <cell r="F74">
            <v>0</v>
          </cell>
          <cell r="H74">
            <v>0</v>
          </cell>
          <cell r="J74">
            <v>0</v>
          </cell>
          <cell r="L74">
            <v>0</v>
          </cell>
          <cell r="N74">
            <v>0</v>
          </cell>
          <cell r="P74">
            <v>0</v>
          </cell>
          <cell r="R74">
            <v>0</v>
          </cell>
          <cell r="S74">
            <v>0</v>
          </cell>
          <cell r="T74">
            <v>0</v>
          </cell>
        </row>
        <row r="75">
          <cell r="A75" t="str">
            <v>Claims Trigger Rate</v>
          </cell>
          <cell r="B75">
            <v>0</v>
          </cell>
          <cell r="D75">
            <v>0</v>
          </cell>
          <cell r="F75">
            <v>0</v>
          </cell>
          <cell r="H75">
            <v>0</v>
          </cell>
          <cell r="J75">
            <v>0</v>
          </cell>
          <cell r="L75">
            <v>0</v>
          </cell>
          <cell r="N75">
            <v>0</v>
          </cell>
          <cell r="P75">
            <v>0</v>
          </cell>
          <cell r="R75">
            <v>0</v>
          </cell>
          <cell r="S75">
            <v>0</v>
          </cell>
          <cell r="T75">
            <v>0</v>
          </cell>
        </row>
        <row r="76">
          <cell r="B76" t="str">
            <v>Medical</v>
          </cell>
          <cell r="D76" t="str">
            <v>Drug</v>
          </cell>
          <cell r="F76" t="str">
            <v>Medical</v>
          </cell>
          <cell r="H76" t="str">
            <v>Drug</v>
          </cell>
          <cell r="J76" t="str">
            <v>Medical</v>
          </cell>
          <cell r="L76" t="str">
            <v>Drug</v>
          </cell>
          <cell r="N76" t="str">
            <v>Medical</v>
          </cell>
          <cell r="P76" t="str">
            <v>Drug</v>
          </cell>
        </row>
        <row r="77">
          <cell r="B77">
            <v>14131.44</v>
          </cell>
          <cell r="C77">
            <v>0.78665330661322652</v>
          </cell>
          <cell r="D77">
            <v>0</v>
          </cell>
          <cell r="F77">
            <v>9420.9600000000009</v>
          </cell>
          <cell r="G77">
            <v>0.78665330661322652</v>
          </cell>
          <cell r="H77">
            <v>0</v>
          </cell>
          <cell r="J77">
            <v>0</v>
          </cell>
          <cell r="K77">
            <v>0</v>
          </cell>
          <cell r="L77">
            <v>0</v>
          </cell>
          <cell r="N77">
            <v>0</v>
          </cell>
          <cell r="O77">
            <v>0</v>
          </cell>
          <cell r="P77">
            <v>0</v>
          </cell>
          <cell r="S77">
            <v>0</v>
          </cell>
          <cell r="T77">
            <v>23552.400000000001</v>
          </cell>
        </row>
      </sheetData>
      <sheetData sheetId="8" refreshError="1">
        <row r="3">
          <cell r="D3" t="str">
            <v>The County of Albermarle and the School Board of Albermarle County</v>
          </cell>
          <cell r="K3" t="str">
            <v>Acct:</v>
          </cell>
          <cell r="L3" t="str">
            <v>0022A</v>
          </cell>
        </row>
        <row r="4">
          <cell r="D4">
            <v>37530</v>
          </cell>
          <cell r="K4" t="str">
            <v>Date:</v>
          </cell>
          <cell r="L4">
            <v>37341.561747916669</v>
          </cell>
        </row>
        <row r="9">
          <cell r="D9" t="str">
            <v>CURRENT</v>
          </cell>
          <cell r="I9" t="str">
            <v>PROPOSAL PROJECTION</v>
          </cell>
        </row>
        <row r="10">
          <cell r="D10" t="str">
            <v>Option 1</v>
          </cell>
          <cell r="E10" t="str">
            <v>Option 2</v>
          </cell>
          <cell r="F10" t="str">
            <v>Option 3</v>
          </cell>
          <cell r="G10" t="str">
            <v>Option 4</v>
          </cell>
          <cell r="H10" t="str">
            <v>Total</v>
          </cell>
          <cell r="I10" t="str">
            <v>Option 1</v>
          </cell>
          <cell r="J10" t="str">
            <v>Option 2</v>
          </cell>
          <cell r="K10" t="str">
            <v>Option 3</v>
          </cell>
          <cell r="L10" t="str">
            <v>Option 4</v>
          </cell>
          <cell r="M10" t="str">
            <v>Total</v>
          </cell>
        </row>
        <row r="11">
          <cell r="D11">
            <v>0</v>
          </cell>
          <cell r="E11">
            <v>0</v>
          </cell>
          <cell r="F11">
            <v>0</v>
          </cell>
          <cell r="G11">
            <v>0</v>
          </cell>
          <cell r="I11">
            <v>20.3</v>
          </cell>
          <cell r="J11">
            <v>20.3</v>
          </cell>
          <cell r="K11">
            <v>0</v>
          </cell>
          <cell r="L11">
            <v>0</v>
          </cell>
        </row>
        <row r="12">
          <cell r="D12">
            <v>0</v>
          </cell>
          <cell r="E12">
            <v>0</v>
          </cell>
          <cell r="F12">
            <v>0</v>
          </cell>
          <cell r="G12">
            <v>0</v>
          </cell>
          <cell r="I12">
            <v>-2.02</v>
          </cell>
          <cell r="J12">
            <v>-2.02</v>
          </cell>
          <cell r="K12">
            <v>-2.02</v>
          </cell>
          <cell r="L12">
            <v>-2.02</v>
          </cell>
        </row>
        <row r="13">
          <cell r="D13">
            <v>0</v>
          </cell>
          <cell r="E13">
            <v>0</v>
          </cell>
          <cell r="F13">
            <v>0</v>
          </cell>
          <cell r="G13">
            <v>0</v>
          </cell>
          <cell r="H13">
            <v>0</v>
          </cell>
          <cell r="I13">
            <v>18.28</v>
          </cell>
          <cell r="J13">
            <v>18.28</v>
          </cell>
          <cell r="K13">
            <v>-2.02</v>
          </cell>
          <cell r="L13">
            <v>-2.02</v>
          </cell>
          <cell r="M13">
            <v>18.28</v>
          </cell>
        </row>
        <row r="14">
          <cell r="D14">
            <v>0</v>
          </cell>
          <cell r="E14">
            <v>0</v>
          </cell>
          <cell r="F14">
            <v>0</v>
          </cell>
          <cell r="G14">
            <v>0</v>
          </cell>
          <cell r="H14">
            <v>0</v>
          </cell>
          <cell r="I14">
            <v>328381.92000000004</v>
          </cell>
          <cell r="J14">
            <v>218921.28000000003</v>
          </cell>
          <cell r="K14">
            <v>0</v>
          </cell>
          <cell r="L14">
            <v>0</v>
          </cell>
          <cell r="M14">
            <v>547303.20000000007</v>
          </cell>
        </row>
        <row r="16">
          <cell r="D16">
            <v>0</v>
          </cell>
          <cell r="E16">
            <v>0</v>
          </cell>
          <cell r="F16">
            <v>0</v>
          </cell>
          <cell r="G16">
            <v>0</v>
          </cell>
          <cell r="H16">
            <v>0</v>
          </cell>
          <cell r="I16">
            <v>12.562160336569809</v>
          </cell>
          <cell r="J16">
            <v>11.354724263341495</v>
          </cell>
          <cell r="K16">
            <v>0</v>
          </cell>
          <cell r="L16">
            <v>0</v>
          </cell>
          <cell r="M16">
            <v>12.079185907278484</v>
          </cell>
        </row>
        <row r="17">
          <cell r="D17">
            <v>0</v>
          </cell>
          <cell r="E17">
            <v>0</v>
          </cell>
          <cell r="F17">
            <v>0</v>
          </cell>
          <cell r="G17">
            <v>0</v>
          </cell>
          <cell r="H17">
            <v>0</v>
          </cell>
          <cell r="I17">
            <v>225666.64828614006</v>
          </cell>
          <cell r="J17">
            <v>135984.17777777775</v>
          </cell>
          <cell r="K17">
            <v>0</v>
          </cell>
          <cell r="L17">
            <v>0</v>
          </cell>
          <cell r="M17">
            <v>361650.82606391783</v>
          </cell>
        </row>
        <row r="19">
          <cell r="D19">
            <v>0</v>
          </cell>
          <cell r="E19">
            <v>0</v>
          </cell>
          <cell r="F19">
            <v>0</v>
          </cell>
          <cell r="G19">
            <v>0</v>
          </cell>
          <cell r="H19">
            <v>0</v>
          </cell>
          <cell r="I19">
            <v>7.6976731240258296</v>
          </cell>
          <cell r="J19">
            <v>7.1478790915163657</v>
          </cell>
          <cell r="K19">
            <v>0</v>
          </cell>
          <cell r="L19">
            <v>0</v>
          </cell>
          <cell r="M19">
            <v>7.4777555110220444</v>
          </cell>
        </row>
        <row r="20">
          <cell r="D20">
            <v>0</v>
          </cell>
          <cell r="E20">
            <v>0</v>
          </cell>
          <cell r="F20">
            <v>0</v>
          </cell>
          <cell r="G20">
            <v>0</v>
          </cell>
          <cell r="H20">
            <v>0</v>
          </cell>
          <cell r="I20">
            <v>138281</v>
          </cell>
          <cell r="J20">
            <v>85603</v>
          </cell>
          <cell r="K20">
            <v>0</v>
          </cell>
          <cell r="L20">
            <v>0</v>
          </cell>
          <cell r="M20">
            <v>223884</v>
          </cell>
        </row>
        <row r="22">
          <cell r="D22">
            <v>0</v>
          </cell>
          <cell r="E22">
            <v>0</v>
          </cell>
          <cell r="F22">
            <v>0</v>
          </cell>
          <cell r="G22">
            <v>0</v>
          </cell>
          <cell r="H22">
            <v>0</v>
          </cell>
          <cell r="I22">
            <v>0.11</v>
          </cell>
          <cell r="J22">
            <v>0.10999999999999999</v>
          </cell>
          <cell r="K22">
            <v>0</v>
          </cell>
          <cell r="L22">
            <v>0</v>
          </cell>
          <cell r="M22">
            <v>0.10999999999999999</v>
          </cell>
        </row>
        <row r="23">
          <cell r="D23">
            <v>0</v>
          </cell>
          <cell r="E23">
            <v>0</v>
          </cell>
          <cell r="F23">
            <v>0</v>
          </cell>
          <cell r="G23">
            <v>0</v>
          </cell>
          <cell r="H23">
            <v>0</v>
          </cell>
          <cell r="I23">
            <v>1976.04</v>
          </cell>
          <cell r="J23">
            <v>1317.36</v>
          </cell>
          <cell r="K23">
            <v>0</v>
          </cell>
          <cell r="L23">
            <v>0</v>
          </cell>
          <cell r="M23">
            <v>3293.3999999999996</v>
          </cell>
        </row>
        <row r="25">
          <cell r="D25">
            <v>0</v>
          </cell>
          <cell r="E25">
            <v>0</v>
          </cell>
          <cell r="F25">
            <v>0</v>
          </cell>
          <cell r="G25">
            <v>0</v>
          </cell>
          <cell r="H25">
            <v>0</v>
          </cell>
          <cell r="I25">
            <v>38.649833460595644</v>
          </cell>
          <cell r="J25">
            <v>36.892603354857862</v>
          </cell>
          <cell r="K25">
            <v>0</v>
          </cell>
          <cell r="L25">
            <v>0</v>
          </cell>
          <cell r="M25">
            <v>37.946941418300533</v>
          </cell>
        </row>
        <row r="26">
          <cell r="D26">
            <v>0</v>
          </cell>
          <cell r="E26">
            <v>0</v>
          </cell>
          <cell r="F26">
            <v>0</v>
          </cell>
          <cell r="G26">
            <v>0</v>
          </cell>
          <cell r="H26">
            <v>0</v>
          </cell>
          <cell r="I26">
            <v>694305.60828614014</v>
          </cell>
          <cell r="J26">
            <v>441825.81777777779</v>
          </cell>
          <cell r="K26">
            <v>0</v>
          </cell>
          <cell r="L26">
            <v>0</v>
          </cell>
          <cell r="M26">
            <v>1136131.426063918</v>
          </cell>
        </row>
        <row r="28">
          <cell r="D28" t="str">
            <v>CURRENT</v>
          </cell>
          <cell r="I28" t="str">
            <v>PROPOSAL PROJECTION</v>
          </cell>
        </row>
        <row r="29">
          <cell r="D29" t="str">
            <v>Option 1</v>
          </cell>
          <cell r="E29" t="str">
            <v>Option 2</v>
          </cell>
          <cell r="F29" t="str">
            <v>Option 3</v>
          </cell>
          <cell r="G29" t="str">
            <v>Option 4</v>
          </cell>
          <cell r="H29" t="str">
            <v>Total</v>
          </cell>
          <cell r="I29" t="str">
            <v>Option 1</v>
          </cell>
          <cell r="J29" t="str">
            <v>Option 2</v>
          </cell>
          <cell r="K29" t="str">
            <v>Option 3</v>
          </cell>
          <cell r="L29" t="str">
            <v>Option 4</v>
          </cell>
          <cell r="M29" t="str">
            <v>Total</v>
          </cell>
        </row>
        <row r="30">
          <cell r="D30">
            <v>0</v>
          </cell>
          <cell r="E30">
            <v>0</v>
          </cell>
          <cell r="F30">
            <v>0</v>
          </cell>
          <cell r="G30">
            <v>0</v>
          </cell>
          <cell r="H30">
            <v>0</v>
          </cell>
          <cell r="I30" t="str">
            <v>n/a</v>
          </cell>
          <cell r="J30" t="str">
            <v>n/a</v>
          </cell>
          <cell r="K30" t="str">
            <v>n/a</v>
          </cell>
          <cell r="L30" t="str">
            <v>n/a</v>
          </cell>
          <cell r="M30" t="str">
            <v>n/a</v>
          </cell>
        </row>
        <row r="31">
          <cell r="D31">
            <v>0</v>
          </cell>
          <cell r="E31">
            <v>0</v>
          </cell>
          <cell r="F31">
            <v>0</v>
          </cell>
          <cell r="G31">
            <v>0</v>
          </cell>
          <cell r="H31">
            <v>0</v>
          </cell>
          <cell r="I31" t="str">
            <v>n/a</v>
          </cell>
          <cell r="J31" t="str">
            <v>n/a</v>
          </cell>
          <cell r="K31" t="str">
            <v>n/a</v>
          </cell>
          <cell r="L31" t="str">
            <v>n/a</v>
          </cell>
          <cell r="M31" t="str">
            <v>n/a</v>
          </cell>
        </row>
        <row r="33">
          <cell r="D33">
            <v>0</v>
          </cell>
          <cell r="E33">
            <v>0</v>
          </cell>
          <cell r="F33">
            <v>0</v>
          </cell>
          <cell r="G33">
            <v>0</v>
          </cell>
          <cell r="H33" t="str">
            <v>n/a</v>
          </cell>
          <cell r="I33">
            <v>125000</v>
          </cell>
          <cell r="J33">
            <v>125000</v>
          </cell>
          <cell r="K33">
            <v>0</v>
          </cell>
          <cell r="L33">
            <v>0</v>
          </cell>
          <cell r="M33">
            <v>0</v>
          </cell>
        </row>
        <row r="34">
          <cell r="D34">
            <v>0</v>
          </cell>
          <cell r="E34">
            <v>0</v>
          </cell>
          <cell r="F34">
            <v>0</v>
          </cell>
          <cell r="G34">
            <v>0</v>
          </cell>
          <cell r="H34" t="str">
            <v>n/a</v>
          </cell>
          <cell r="I34">
            <v>3.5000000000000003E-2</v>
          </cell>
          <cell r="J34">
            <v>3.5000000000000003E-2</v>
          </cell>
          <cell r="K34">
            <v>0</v>
          </cell>
          <cell r="L34">
            <v>0</v>
          </cell>
          <cell r="M34">
            <v>3.5000000000000003E-2</v>
          </cell>
        </row>
        <row r="35">
          <cell r="D35">
            <v>0</v>
          </cell>
          <cell r="E35">
            <v>0</v>
          </cell>
          <cell r="F35">
            <v>0</v>
          </cell>
          <cell r="G35">
            <v>0</v>
          </cell>
          <cell r="H35">
            <v>0</v>
          </cell>
          <cell r="I35">
            <v>222636.82000000004</v>
          </cell>
          <cell r="J35">
            <v>137291.66500000001</v>
          </cell>
          <cell r="K35">
            <v>0</v>
          </cell>
          <cell r="L35">
            <v>0</v>
          </cell>
          <cell r="M35">
            <v>359928.48500000004</v>
          </cell>
        </row>
        <row r="37">
          <cell r="D37">
            <v>0</v>
          </cell>
          <cell r="E37">
            <v>0</v>
          </cell>
          <cell r="F37">
            <v>0</v>
          </cell>
          <cell r="G37">
            <v>0</v>
          </cell>
          <cell r="H37" t="str">
            <v>n/a</v>
          </cell>
          <cell r="I37">
            <v>0</v>
          </cell>
          <cell r="J37">
            <v>0</v>
          </cell>
          <cell r="K37">
            <v>0</v>
          </cell>
          <cell r="L37">
            <v>0</v>
          </cell>
          <cell r="M37" t="str">
            <v>n/a</v>
          </cell>
        </row>
        <row r="38">
          <cell r="D38">
            <v>0</v>
          </cell>
          <cell r="E38">
            <v>0</v>
          </cell>
          <cell r="F38">
            <v>0</v>
          </cell>
          <cell r="G38">
            <v>0</v>
          </cell>
          <cell r="H38" t="str">
            <v>n/a</v>
          </cell>
          <cell r="I38">
            <v>0</v>
          </cell>
          <cell r="J38">
            <v>0</v>
          </cell>
          <cell r="K38">
            <v>0</v>
          </cell>
          <cell r="L38">
            <v>0</v>
          </cell>
          <cell r="M38" t="str">
            <v>n/a</v>
          </cell>
        </row>
        <row r="39">
          <cell r="D39">
            <v>0</v>
          </cell>
          <cell r="E39">
            <v>0</v>
          </cell>
          <cell r="F39">
            <v>0</v>
          </cell>
          <cell r="G39">
            <v>0</v>
          </cell>
          <cell r="H39">
            <v>0</v>
          </cell>
          <cell r="I39">
            <v>0</v>
          </cell>
          <cell r="J39">
            <v>0</v>
          </cell>
          <cell r="K39">
            <v>0</v>
          </cell>
          <cell r="L39">
            <v>0</v>
          </cell>
          <cell r="M39">
            <v>0</v>
          </cell>
        </row>
        <row r="41">
          <cell r="D41" t="str">
            <v>CURRENT</v>
          </cell>
          <cell r="I41" t="str">
            <v>RENEWAL</v>
          </cell>
        </row>
        <row r="42">
          <cell r="D42" t="str">
            <v>Option 1</v>
          </cell>
          <cell r="E42" t="str">
            <v>Option 2</v>
          </cell>
          <cell r="F42" t="str">
            <v>Option 3</v>
          </cell>
          <cell r="G42" t="str">
            <v>Option 4</v>
          </cell>
          <cell r="H42" t="str">
            <v>Total</v>
          </cell>
          <cell r="I42" t="str">
            <v>Option 1</v>
          </cell>
          <cell r="J42" t="str">
            <v>Option 2</v>
          </cell>
          <cell r="K42" t="str">
            <v>Option 3</v>
          </cell>
          <cell r="L42" t="str">
            <v>Option 4</v>
          </cell>
          <cell r="M42" t="str">
            <v>Total</v>
          </cell>
        </row>
        <row r="43">
          <cell r="I43">
            <v>0.16200000000000001</v>
          </cell>
          <cell r="J43">
            <v>0.16200000000000001</v>
          </cell>
          <cell r="K43">
            <v>0</v>
          </cell>
          <cell r="L43">
            <v>0</v>
          </cell>
          <cell r="M43">
            <v>0.16200000000000001</v>
          </cell>
        </row>
        <row r="44">
          <cell r="I44">
            <v>0</v>
          </cell>
          <cell r="J44">
            <v>0</v>
          </cell>
          <cell r="K44">
            <v>0</v>
          </cell>
          <cell r="L44">
            <v>0</v>
          </cell>
          <cell r="M44">
            <v>0</v>
          </cell>
        </row>
        <row r="45">
          <cell r="F45" t="str">
            <v>CURRENT SECTION NOT APPLICABLE</v>
          </cell>
          <cell r="I45">
            <v>0.25</v>
          </cell>
          <cell r="J45">
            <v>0.25</v>
          </cell>
          <cell r="K45">
            <v>0</v>
          </cell>
          <cell r="L45">
            <v>0</v>
          </cell>
          <cell r="M45">
            <v>0.25</v>
          </cell>
        </row>
        <row r="46">
          <cell r="I46">
            <v>0</v>
          </cell>
          <cell r="J46">
            <v>0</v>
          </cell>
          <cell r="K46">
            <v>0</v>
          </cell>
          <cell r="L46">
            <v>0</v>
          </cell>
          <cell r="M46">
            <v>0</v>
          </cell>
        </row>
        <row r="47">
          <cell r="I47">
            <v>0.18242564154482624</v>
          </cell>
          <cell r="J47">
            <v>0.18135997352789041</v>
          </cell>
          <cell r="K47">
            <v>0</v>
          </cell>
          <cell r="L47">
            <v>0</v>
          </cell>
          <cell r="M47">
            <v>0.18201915152672621</v>
          </cell>
        </row>
        <row r="48">
          <cell r="I48">
            <v>0</v>
          </cell>
          <cell r="J48">
            <v>0</v>
          </cell>
          <cell r="K48">
            <v>0</v>
          </cell>
          <cell r="L48">
            <v>0</v>
          </cell>
          <cell r="M48">
            <v>0</v>
          </cell>
        </row>
        <row r="50">
          <cell r="D50" t="str">
            <v>CURRENT</v>
          </cell>
          <cell r="I50" t="str">
            <v>RENEWAL</v>
          </cell>
        </row>
        <row r="51">
          <cell r="D51" t="str">
            <v>Option 1</v>
          </cell>
          <cell r="E51" t="str">
            <v>Option 2</v>
          </cell>
          <cell r="F51" t="str">
            <v>Option 3</v>
          </cell>
          <cell r="G51" t="str">
            <v>Option 4</v>
          </cell>
          <cell r="H51" t="str">
            <v>Total</v>
          </cell>
          <cell r="I51" t="str">
            <v>Option 1</v>
          </cell>
          <cell r="J51" t="str">
            <v>Option 2</v>
          </cell>
          <cell r="K51" t="str">
            <v>Option 3</v>
          </cell>
          <cell r="L51" t="str">
            <v>Option 4</v>
          </cell>
          <cell r="M51" t="str">
            <v>Total</v>
          </cell>
        </row>
        <row r="52">
          <cell r="D52">
            <v>0</v>
          </cell>
          <cell r="E52">
            <v>0</v>
          </cell>
          <cell r="F52">
            <v>0</v>
          </cell>
          <cell r="G52">
            <v>0</v>
          </cell>
          <cell r="H52">
            <v>0</v>
          </cell>
          <cell r="I52">
            <v>1128333.2414307003</v>
          </cell>
          <cell r="J52">
            <v>679920.88888888876</v>
          </cell>
          <cell r="K52">
            <v>0</v>
          </cell>
          <cell r="L52">
            <v>0</v>
          </cell>
          <cell r="M52">
            <v>1808254.1303195891</v>
          </cell>
        </row>
        <row r="53">
          <cell r="D53">
            <v>0</v>
          </cell>
          <cell r="E53">
            <v>0</v>
          </cell>
          <cell r="F53">
            <v>0</v>
          </cell>
          <cell r="G53">
            <v>0</v>
          </cell>
          <cell r="H53">
            <v>0</v>
          </cell>
          <cell r="I53">
            <v>1492311.7064083456</v>
          </cell>
          <cell r="J53">
            <v>929225.21481481462</v>
          </cell>
          <cell r="K53">
            <v>0</v>
          </cell>
          <cell r="L53">
            <v>0</v>
          </cell>
          <cell r="M53">
            <v>2421536.9212231603</v>
          </cell>
        </row>
        <row r="54">
          <cell r="D54">
            <v>450594</v>
          </cell>
          <cell r="E54">
            <v>0</v>
          </cell>
          <cell r="F54">
            <v>0</v>
          </cell>
          <cell r="G54">
            <v>0</v>
          </cell>
          <cell r="H54">
            <v>450594</v>
          </cell>
          <cell r="I54" t="e">
            <v>#DIV/0!</v>
          </cell>
          <cell r="J54" t="e">
            <v>#DIV/0!</v>
          </cell>
          <cell r="K54">
            <v>0</v>
          </cell>
          <cell r="L54">
            <v>0</v>
          </cell>
          <cell r="M54" t="e">
            <v>#DIV/0!</v>
          </cell>
        </row>
        <row r="55">
          <cell r="D55">
            <v>450594</v>
          </cell>
          <cell r="E55">
            <v>0</v>
          </cell>
          <cell r="F55">
            <v>0</v>
          </cell>
          <cell r="G55">
            <v>0</v>
          </cell>
          <cell r="H55">
            <v>450594</v>
          </cell>
          <cell r="I55" t="e">
            <v>#DIV/0!</v>
          </cell>
          <cell r="J55" t="e">
            <v>#DIV/0!</v>
          </cell>
          <cell r="K55">
            <v>0</v>
          </cell>
          <cell r="L55">
            <v>0</v>
          </cell>
          <cell r="M55" t="e">
            <v>#DIV/0!</v>
          </cell>
        </row>
        <row r="57">
          <cell r="D57" t="str">
            <v>CURRENT</v>
          </cell>
          <cell r="I57" t="str">
            <v>RENEWAL</v>
          </cell>
        </row>
        <row r="58">
          <cell r="D58" t="str">
            <v>Option 1</v>
          </cell>
          <cell r="E58" t="str">
            <v>Option 2</v>
          </cell>
          <cell r="F58" t="str">
            <v>Option 3</v>
          </cell>
          <cell r="G58" t="str">
            <v>Option 4</v>
          </cell>
          <cell r="H58" t="str">
            <v>Total</v>
          </cell>
          <cell r="I58" t="str">
            <v>Option 1</v>
          </cell>
          <cell r="J58" t="str">
            <v>Option 2</v>
          </cell>
          <cell r="K58" t="str">
            <v>Option 3</v>
          </cell>
          <cell r="L58" t="str">
            <v>Option 4</v>
          </cell>
          <cell r="M58" t="str">
            <v>Total</v>
          </cell>
        </row>
        <row r="59">
          <cell r="D59">
            <v>0</v>
          </cell>
          <cell r="E59">
            <v>0</v>
          </cell>
          <cell r="F59">
            <v>0</v>
          </cell>
          <cell r="G59">
            <v>0</v>
          </cell>
          <cell r="H59">
            <v>0</v>
          </cell>
          <cell r="I59">
            <v>17964</v>
          </cell>
          <cell r="J59">
            <v>11976</v>
          </cell>
          <cell r="K59">
            <v>0</v>
          </cell>
          <cell r="L59">
            <v>0</v>
          </cell>
          <cell r="M59">
            <v>29940</v>
          </cell>
        </row>
        <row r="60">
          <cell r="D60" t="str">
            <v>n/a</v>
          </cell>
          <cell r="E60" t="str">
            <v>n/a</v>
          </cell>
          <cell r="F60" t="str">
            <v>n/a</v>
          </cell>
          <cell r="G60" t="str">
            <v>n/a</v>
          </cell>
          <cell r="H60" t="str">
            <v>n/a</v>
          </cell>
          <cell r="I60">
            <v>6361052</v>
          </cell>
          <cell r="J60">
            <v>3922619</v>
          </cell>
          <cell r="K60">
            <v>0</v>
          </cell>
          <cell r="L60">
            <v>0</v>
          </cell>
          <cell r="M60">
            <v>10283671</v>
          </cell>
        </row>
        <row r="61">
          <cell r="D61">
            <v>0</v>
          </cell>
          <cell r="E61">
            <v>0</v>
          </cell>
          <cell r="F61">
            <v>0</v>
          </cell>
          <cell r="G61">
            <v>0</v>
          </cell>
          <cell r="H61">
            <v>0</v>
          </cell>
          <cell r="I61">
            <v>7071468.5484500006</v>
          </cell>
          <cell r="J61">
            <v>4378262.3274625</v>
          </cell>
          <cell r="K61">
            <v>0</v>
          </cell>
          <cell r="L61">
            <v>0</v>
          </cell>
          <cell r="M61">
            <v>11449730.875912501</v>
          </cell>
        </row>
        <row r="62">
          <cell r="D62">
            <v>0</v>
          </cell>
          <cell r="E62">
            <v>0</v>
          </cell>
          <cell r="F62">
            <v>0</v>
          </cell>
          <cell r="G62">
            <v>0</v>
          </cell>
          <cell r="H62">
            <v>0</v>
          </cell>
          <cell r="I62">
            <v>393.64665711701184</v>
          </cell>
          <cell r="J62">
            <v>365.58636668858549</v>
          </cell>
          <cell r="K62">
            <v>0</v>
          </cell>
          <cell r="L62">
            <v>0</v>
          </cell>
          <cell r="M62">
            <v>382.42254094564129</v>
          </cell>
        </row>
        <row r="70">
          <cell r="J70" t="str">
            <v>ReservePCPM</v>
          </cell>
          <cell r="K70" t="str">
            <v>Reserve$</v>
          </cell>
          <cell r="L70" t="str">
            <v>ITSPCPM</v>
          </cell>
          <cell r="M70" t="str">
            <v>ITS$</v>
          </cell>
        </row>
        <row r="71">
          <cell r="J71">
            <v>0</v>
          </cell>
          <cell r="K71">
            <v>0</v>
          </cell>
          <cell r="L71">
            <v>0</v>
          </cell>
          <cell r="M71">
            <v>0</v>
          </cell>
        </row>
        <row r="72">
          <cell r="J72">
            <v>0</v>
          </cell>
          <cell r="K72">
            <v>0</v>
          </cell>
          <cell r="L72">
            <v>0</v>
          </cell>
          <cell r="M72">
            <v>0</v>
          </cell>
        </row>
        <row r="73">
          <cell r="J73">
            <v>0</v>
          </cell>
          <cell r="K73">
            <v>0</v>
          </cell>
          <cell r="L73">
            <v>0</v>
          </cell>
          <cell r="M73">
            <v>0</v>
          </cell>
        </row>
        <row r="74">
          <cell r="J74">
            <v>0</v>
          </cell>
          <cell r="K74">
            <v>0</v>
          </cell>
          <cell r="L74">
            <v>0</v>
          </cell>
          <cell r="M74">
            <v>0</v>
          </cell>
        </row>
        <row r="76">
          <cell r="J76" t="str">
            <v>ReservePCPM</v>
          </cell>
          <cell r="K76" t="str">
            <v>Reserve$</v>
          </cell>
          <cell r="L76" t="str">
            <v>ITSPCPM</v>
          </cell>
          <cell r="M76" t="str">
            <v>ITS$</v>
          </cell>
        </row>
        <row r="77">
          <cell r="J77">
            <v>7.6976731240258296</v>
          </cell>
          <cell r="K77">
            <v>138281</v>
          </cell>
          <cell r="L77">
            <v>0.11</v>
          </cell>
          <cell r="M77">
            <v>1976.04</v>
          </cell>
        </row>
        <row r="78">
          <cell r="J78">
            <v>7.1478790915163657</v>
          </cell>
          <cell r="K78">
            <v>85603</v>
          </cell>
          <cell r="L78">
            <v>0.10999999999999999</v>
          </cell>
          <cell r="M78">
            <v>1317.36</v>
          </cell>
        </row>
        <row r="79">
          <cell r="J79">
            <v>0</v>
          </cell>
          <cell r="K79">
            <v>0</v>
          </cell>
          <cell r="L79">
            <v>0</v>
          </cell>
          <cell r="M79">
            <v>0</v>
          </cell>
        </row>
        <row r="80">
          <cell r="J80">
            <v>0</v>
          </cell>
          <cell r="K80">
            <v>0</v>
          </cell>
          <cell r="L80">
            <v>0</v>
          </cell>
          <cell r="M80">
            <v>0</v>
          </cell>
        </row>
      </sheetData>
      <sheetData sheetId="9" refreshError="1">
        <row r="5">
          <cell r="D5" t="str">
            <v>None or Describe</v>
          </cell>
        </row>
        <row r="45">
          <cell r="F45" t="str">
            <v>CURRENT SECTION NOT APPLICABLE</v>
          </cell>
        </row>
        <row r="65">
          <cell r="B65" t="str">
            <v>None</v>
          </cell>
        </row>
      </sheetData>
      <sheetData sheetId="10" refreshError="1">
        <row r="11">
          <cell r="F11" t="str">
            <v>Option 3</v>
          </cell>
          <cell r="H11" t="str">
            <v>Option 4</v>
          </cell>
        </row>
        <row r="12">
          <cell r="B12" t="str">
            <v>Description</v>
          </cell>
          <cell r="D12" t="str">
            <v>Description</v>
          </cell>
          <cell r="F12" t="str">
            <v>Description</v>
          </cell>
          <cell r="H12" t="str">
            <v>Description</v>
          </cell>
        </row>
        <row r="13">
          <cell r="B13" t="str">
            <v>Benefit</v>
          </cell>
          <cell r="D13" t="str">
            <v>Benefit</v>
          </cell>
          <cell r="F13" t="str">
            <v>Benefit</v>
          </cell>
          <cell r="H13" t="str">
            <v>Benefit</v>
          </cell>
        </row>
        <row r="14">
          <cell r="B14" t="str">
            <v>Benefit</v>
          </cell>
          <cell r="D14" t="str">
            <v>Benefit</v>
          </cell>
          <cell r="F14" t="str">
            <v>Benefit</v>
          </cell>
          <cell r="H14" t="str">
            <v>Benefit</v>
          </cell>
        </row>
        <row r="15">
          <cell r="B15" t="str">
            <v>Option 1</v>
          </cell>
          <cell r="D15" t="str">
            <v>Option 2</v>
          </cell>
          <cell r="F15" t="str">
            <v>Option 3</v>
          </cell>
          <cell r="H15" t="str">
            <v>Option 4</v>
          </cell>
        </row>
        <row r="16">
          <cell r="B16">
            <v>0</v>
          </cell>
          <cell r="D16">
            <v>0</v>
          </cell>
          <cell r="F16">
            <v>0</v>
          </cell>
          <cell r="H16">
            <v>0</v>
          </cell>
        </row>
        <row r="17">
          <cell r="B17">
            <v>0</v>
          </cell>
          <cell r="D17">
            <v>0</v>
          </cell>
          <cell r="F17">
            <v>0</v>
          </cell>
          <cell r="H17">
            <v>0</v>
          </cell>
        </row>
        <row r="18">
          <cell r="B18">
            <v>0</v>
          </cell>
          <cell r="D18">
            <v>0</v>
          </cell>
          <cell r="F18">
            <v>0</v>
          </cell>
          <cell r="H18">
            <v>0</v>
          </cell>
        </row>
        <row r="19">
          <cell r="B19">
            <v>0</v>
          </cell>
          <cell r="D19">
            <v>0</v>
          </cell>
          <cell r="F19">
            <v>0</v>
          </cell>
          <cell r="H19">
            <v>0</v>
          </cell>
        </row>
        <row r="20">
          <cell r="B20">
            <v>0</v>
          </cell>
          <cell r="D20">
            <v>0</v>
          </cell>
          <cell r="F20">
            <v>0</v>
          </cell>
          <cell r="H20">
            <v>0</v>
          </cell>
        </row>
        <row r="21">
          <cell r="B21">
            <v>0</v>
          </cell>
          <cell r="D21">
            <v>0</v>
          </cell>
          <cell r="F21">
            <v>0</v>
          </cell>
          <cell r="H21">
            <v>0</v>
          </cell>
        </row>
        <row r="22">
          <cell r="B22">
            <v>0</v>
          </cell>
          <cell r="D22">
            <v>0</v>
          </cell>
          <cell r="F22">
            <v>0</v>
          </cell>
          <cell r="H22">
            <v>0</v>
          </cell>
        </row>
        <row r="23">
          <cell r="B23">
            <v>0</v>
          </cell>
          <cell r="D23">
            <v>0</v>
          </cell>
          <cell r="F23">
            <v>0</v>
          </cell>
          <cell r="H23">
            <v>0</v>
          </cell>
        </row>
        <row r="24">
          <cell r="B24" t="str">
            <v>Option 1</v>
          </cell>
          <cell r="D24" t="str">
            <v>Option 2</v>
          </cell>
          <cell r="F24" t="str">
            <v>Option 3</v>
          </cell>
          <cell r="H24" t="str">
            <v>Option 4</v>
          </cell>
        </row>
        <row r="25">
          <cell r="B25">
            <v>0</v>
          </cell>
          <cell r="D25">
            <v>0</v>
          </cell>
          <cell r="F25">
            <v>0</v>
          </cell>
          <cell r="H25">
            <v>0</v>
          </cell>
        </row>
        <row r="26">
          <cell r="B26">
            <v>0</v>
          </cell>
          <cell r="D26">
            <v>0</v>
          </cell>
          <cell r="F26">
            <v>0</v>
          </cell>
          <cell r="H26">
            <v>0</v>
          </cell>
        </row>
        <row r="27">
          <cell r="B27">
            <v>0</v>
          </cell>
          <cell r="D27">
            <v>0</v>
          </cell>
          <cell r="F27">
            <v>0</v>
          </cell>
          <cell r="H27">
            <v>0</v>
          </cell>
        </row>
        <row r="28">
          <cell r="B28">
            <v>0</v>
          </cell>
          <cell r="D28">
            <v>0</v>
          </cell>
          <cell r="F28">
            <v>0</v>
          </cell>
          <cell r="H28">
            <v>0</v>
          </cell>
        </row>
        <row r="29">
          <cell r="B29" t="str">
            <v>Option 1</v>
          </cell>
          <cell r="D29" t="str">
            <v>Option 2</v>
          </cell>
          <cell r="F29" t="str">
            <v>Option 3</v>
          </cell>
          <cell r="H29" t="str">
            <v>Option 4</v>
          </cell>
        </row>
        <row r="30">
          <cell r="B30" t="str">
            <v>Medical</v>
          </cell>
          <cell r="C30" t="str">
            <v>Drug</v>
          </cell>
          <cell r="D30" t="str">
            <v>Medical</v>
          </cell>
          <cell r="E30" t="str">
            <v>Drug</v>
          </cell>
          <cell r="F30" t="str">
            <v>Medical</v>
          </cell>
          <cell r="G30" t="str">
            <v>Drug</v>
          </cell>
          <cell r="H30" t="str">
            <v>Medical</v>
          </cell>
          <cell r="I30" t="str">
            <v>Drug</v>
          </cell>
        </row>
        <row r="31">
          <cell r="B31">
            <v>4884591</v>
          </cell>
          <cell r="C31">
            <v>1476461</v>
          </cell>
          <cell r="D31">
            <v>3059644</v>
          </cell>
          <cell r="E31">
            <v>862975</v>
          </cell>
          <cell r="F31">
            <v>0</v>
          </cell>
          <cell r="G31">
            <v>0</v>
          </cell>
          <cell r="H31">
            <v>0</v>
          </cell>
          <cell r="I31">
            <v>0</v>
          </cell>
        </row>
        <row r="32">
          <cell r="B32">
            <v>4884591</v>
          </cell>
          <cell r="C32">
            <v>1476461</v>
          </cell>
          <cell r="D32">
            <v>3059644</v>
          </cell>
          <cell r="E32">
            <v>862975</v>
          </cell>
          <cell r="F32">
            <v>0</v>
          </cell>
          <cell r="G32">
            <v>0</v>
          </cell>
          <cell r="H32">
            <v>0</v>
          </cell>
          <cell r="I32">
            <v>0</v>
          </cell>
        </row>
        <row r="33">
          <cell r="B33">
            <v>0</v>
          </cell>
          <cell r="C33">
            <v>0</v>
          </cell>
          <cell r="D33">
            <v>0</v>
          </cell>
          <cell r="E33">
            <v>0</v>
          </cell>
          <cell r="F33">
            <v>0</v>
          </cell>
          <cell r="G33">
            <v>0</v>
          </cell>
          <cell r="H33">
            <v>0</v>
          </cell>
          <cell r="I33">
            <v>0</v>
          </cell>
        </row>
        <row r="34">
          <cell r="B34">
            <v>0</v>
          </cell>
          <cell r="C34">
            <v>0</v>
          </cell>
          <cell r="D34">
            <v>0</v>
          </cell>
          <cell r="E34">
            <v>0</v>
          </cell>
          <cell r="F34">
            <v>0</v>
          </cell>
          <cell r="G34">
            <v>0</v>
          </cell>
          <cell r="H34">
            <v>0</v>
          </cell>
          <cell r="I34">
            <v>0</v>
          </cell>
        </row>
        <row r="35">
          <cell r="B35">
            <v>0</v>
          </cell>
          <cell r="C35">
            <v>0</v>
          </cell>
          <cell r="D35">
            <v>0</v>
          </cell>
          <cell r="E35">
            <v>0</v>
          </cell>
          <cell r="F35">
            <v>0</v>
          </cell>
          <cell r="G35">
            <v>0</v>
          </cell>
          <cell r="H35">
            <v>0</v>
          </cell>
          <cell r="I35">
            <v>0</v>
          </cell>
        </row>
        <row r="36">
          <cell r="B36">
            <v>0</v>
          </cell>
          <cell r="C36">
            <v>0</v>
          </cell>
          <cell r="D36">
            <v>0</v>
          </cell>
          <cell r="E36">
            <v>0</v>
          </cell>
          <cell r="F36">
            <v>0</v>
          </cell>
          <cell r="G36">
            <v>0</v>
          </cell>
          <cell r="H36">
            <v>0</v>
          </cell>
          <cell r="I36">
            <v>0</v>
          </cell>
        </row>
        <row r="38">
          <cell r="B38">
            <v>0</v>
          </cell>
          <cell r="C38">
            <v>0</v>
          </cell>
          <cell r="D38">
            <v>0</v>
          </cell>
          <cell r="E38">
            <v>0</v>
          </cell>
          <cell r="F38">
            <v>0</v>
          </cell>
          <cell r="G38">
            <v>0</v>
          </cell>
          <cell r="H38">
            <v>0</v>
          </cell>
          <cell r="I38">
            <v>0</v>
          </cell>
        </row>
        <row r="39">
          <cell r="B39">
            <v>0</v>
          </cell>
          <cell r="C39">
            <v>0</v>
          </cell>
          <cell r="D39">
            <v>0</v>
          </cell>
          <cell r="E39">
            <v>0</v>
          </cell>
          <cell r="F39">
            <v>0</v>
          </cell>
          <cell r="G39">
            <v>0</v>
          </cell>
          <cell r="H39">
            <v>0</v>
          </cell>
          <cell r="I39">
            <v>0</v>
          </cell>
        </row>
        <row r="40">
          <cell r="B40">
            <v>0</v>
          </cell>
          <cell r="C40">
            <v>0</v>
          </cell>
          <cell r="D40">
            <v>0</v>
          </cell>
          <cell r="E40">
            <v>0</v>
          </cell>
          <cell r="F40">
            <v>0</v>
          </cell>
          <cell r="G40">
            <v>0</v>
          </cell>
          <cell r="H40">
            <v>0</v>
          </cell>
          <cell r="I40">
            <v>0</v>
          </cell>
        </row>
        <row r="41">
          <cell r="B41">
            <v>0</v>
          </cell>
          <cell r="C41">
            <v>0</v>
          </cell>
          <cell r="D41">
            <v>0</v>
          </cell>
          <cell r="E41">
            <v>0</v>
          </cell>
          <cell r="F41">
            <v>0</v>
          </cell>
          <cell r="G41">
            <v>0</v>
          </cell>
          <cell r="H41">
            <v>0</v>
          </cell>
          <cell r="I41">
            <v>0</v>
          </cell>
        </row>
        <row r="42">
          <cell r="B42" t="str">
            <v>Option 1</v>
          </cell>
          <cell r="D42" t="str">
            <v>Option 2</v>
          </cell>
          <cell r="F42" t="str">
            <v>Option 3</v>
          </cell>
          <cell r="H42" t="str">
            <v>Option 4</v>
          </cell>
        </row>
        <row r="43">
          <cell r="B43" t="str">
            <v>Medical</v>
          </cell>
          <cell r="C43" t="str">
            <v>Drug</v>
          </cell>
          <cell r="D43" t="str">
            <v>Medical</v>
          </cell>
          <cell r="E43" t="str">
            <v>Drug</v>
          </cell>
          <cell r="F43" t="str">
            <v>Medical</v>
          </cell>
          <cell r="G43" t="str">
            <v>Drug</v>
          </cell>
          <cell r="H43" t="str">
            <v>Medical</v>
          </cell>
          <cell r="I43" t="str">
            <v>Drug</v>
          </cell>
        </row>
        <row r="44">
          <cell r="B44">
            <v>0</v>
          </cell>
          <cell r="C44">
            <v>0</v>
          </cell>
          <cell r="D44">
            <v>0</v>
          </cell>
          <cell r="E44">
            <v>0</v>
          </cell>
          <cell r="F44">
            <v>0</v>
          </cell>
          <cell r="G44">
            <v>0</v>
          </cell>
          <cell r="H44">
            <v>0</v>
          </cell>
          <cell r="I44">
            <v>0</v>
          </cell>
        </row>
        <row r="45">
          <cell r="B45">
            <v>0</v>
          </cell>
          <cell r="C45">
            <v>0</v>
          </cell>
          <cell r="D45">
            <v>0</v>
          </cell>
          <cell r="E45">
            <v>0</v>
          </cell>
          <cell r="F45">
            <v>0</v>
          </cell>
          <cell r="G45">
            <v>0</v>
          </cell>
          <cell r="H45">
            <v>0</v>
          </cell>
          <cell r="I45">
            <v>0</v>
          </cell>
        </row>
        <row r="46">
          <cell r="B46">
            <v>0</v>
          </cell>
          <cell r="C46">
            <v>0</v>
          </cell>
          <cell r="D46">
            <v>0</v>
          </cell>
          <cell r="E46">
            <v>0</v>
          </cell>
          <cell r="F46">
            <v>0</v>
          </cell>
          <cell r="G46">
            <v>0</v>
          </cell>
          <cell r="H46">
            <v>0</v>
          </cell>
          <cell r="I46">
            <v>0</v>
          </cell>
        </row>
        <row r="47">
          <cell r="B47">
            <v>0</v>
          </cell>
          <cell r="C47">
            <v>0</v>
          </cell>
          <cell r="D47">
            <v>0</v>
          </cell>
          <cell r="E47">
            <v>0</v>
          </cell>
          <cell r="F47">
            <v>0</v>
          </cell>
          <cell r="G47">
            <v>0</v>
          </cell>
          <cell r="H47">
            <v>0</v>
          </cell>
          <cell r="I47">
            <v>0</v>
          </cell>
        </row>
        <row r="48">
          <cell r="B48" t="str">
            <v>Option 1</v>
          </cell>
          <cell r="D48" t="str">
            <v>Option 2</v>
          </cell>
          <cell r="F48" t="str">
            <v>Option 3</v>
          </cell>
          <cell r="H48" t="str">
            <v>Option 4</v>
          </cell>
        </row>
        <row r="49">
          <cell r="B49">
            <v>0</v>
          </cell>
          <cell r="D49">
            <v>0</v>
          </cell>
          <cell r="F49">
            <v>0</v>
          </cell>
          <cell r="H49">
            <v>0</v>
          </cell>
        </row>
        <row r="50">
          <cell r="B50">
            <v>222636.82</v>
          </cell>
          <cell r="D50">
            <v>137291.66500000001</v>
          </cell>
          <cell r="F50">
            <v>0</v>
          </cell>
          <cell r="H50">
            <v>0</v>
          </cell>
        </row>
        <row r="51">
          <cell r="B51">
            <v>1</v>
          </cell>
          <cell r="D51">
            <v>1</v>
          </cell>
          <cell r="F51">
            <v>0</v>
          </cell>
          <cell r="H51">
            <v>0</v>
          </cell>
        </row>
        <row r="52">
          <cell r="B52">
            <v>222636.82</v>
          </cell>
          <cell r="D52">
            <v>137291.66500000001</v>
          </cell>
          <cell r="F52">
            <v>0</v>
          </cell>
          <cell r="H52">
            <v>0</v>
          </cell>
        </row>
        <row r="53">
          <cell r="C53" t="str">
            <v>Group Name: The County of Albermarle and the School Board of Albermarle County</v>
          </cell>
        </row>
        <row r="55">
          <cell r="B55" t="str">
            <v>Option 1</v>
          </cell>
          <cell r="D55" t="str">
            <v>Option 2</v>
          </cell>
          <cell r="F55" t="str">
            <v>Option 3</v>
          </cell>
          <cell r="H55" t="str">
            <v>Option 4</v>
          </cell>
        </row>
        <row r="56">
          <cell r="B56" t="str">
            <v>Weight</v>
          </cell>
          <cell r="C56" t="str">
            <v>Projection</v>
          </cell>
          <cell r="D56" t="str">
            <v>Weight</v>
          </cell>
          <cell r="E56" t="str">
            <v>Projection</v>
          </cell>
          <cell r="F56" t="str">
            <v>Weight</v>
          </cell>
          <cell r="G56" t="str">
            <v>Projection</v>
          </cell>
          <cell r="H56" t="str">
            <v>Weight</v>
          </cell>
          <cell r="I56" t="str">
            <v>Projection</v>
          </cell>
        </row>
        <row r="57">
          <cell r="B57">
            <v>0</v>
          </cell>
          <cell r="C57">
            <v>0</v>
          </cell>
          <cell r="D57">
            <v>0</v>
          </cell>
          <cell r="E57">
            <v>0</v>
          </cell>
          <cell r="F57">
            <v>0</v>
          </cell>
          <cell r="G57">
            <v>0</v>
          </cell>
          <cell r="H57">
            <v>0</v>
          </cell>
          <cell r="I57">
            <v>0</v>
          </cell>
        </row>
        <row r="58">
          <cell r="B58">
            <v>1</v>
          </cell>
          <cell r="C58">
            <v>6361052</v>
          </cell>
          <cell r="D58">
            <v>1</v>
          </cell>
          <cell r="E58">
            <v>3922619</v>
          </cell>
          <cell r="F58">
            <v>0</v>
          </cell>
          <cell r="G58">
            <v>0</v>
          </cell>
          <cell r="H58">
            <v>0</v>
          </cell>
          <cell r="I58">
            <v>0</v>
          </cell>
        </row>
        <row r="59">
          <cell r="B59">
            <v>1</v>
          </cell>
          <cell r="C59">
            <v>6361052</v>
          </cell>
          <cell r="D59">
            <v>1</v>
          </cell>
          <cell r="E59">
            <v>3922619</v>
          </cell>
          <cell r="F59">
            <v>0</v>
          </cell>
          <cell r="G59">
            <v>0</v>
          </cell>
          <cell r="H59">
            <v>0</v>
          </cell>
          <cell r="I59">
            <v>0</v>
          </cell>
        </row>
        <row r="60">
          <cell r="B60">
            <v>0</v>
          </cell>
          <cell r="C60">
            <v>8084841.3913043486</v>
          </cell>
          <cell r="D60">
            <v>0</v>
          </cell>
          <cell r="E60">
            <v>0</v>
          </cell>
          <cell r="F60">
            <v>1</v>
          </cell>
          <cell r="G60">
            <v>0</v>
          </cell>
          <cell r="H60">
            <v>1</v>
          </cell>
          <cell r="I60">
            <v>0</v>
          </cell>
        </row>
        <row r="61">
          <cell r="B61">
            <v>1</v>
          </cell>
          <cell r="C61">
            <v>6361052</v>
          </cell>
          <cell r="D61">
            <v>1</v>
          </cell>
          <cell r="E61">
            <v>3922619</v>
          </cell>
          <cell r="F61">
            <v>1</v>
          </cell>
          <cell r="G61">
            <v>0</v>
          </cell>
          <cell r="H61">
            <v>1</v>
          </cell>
          <cell r="I61">
            <v>0</v>
          </cell>
        </row>
        <row r="63">
          <cell r="B63">
            <v>0</v>
          </cell>
          <cell r="D63">
            <v>0</v>
          </cell>
          <cell r="F63">
            <v>0</v>
          </cell>
          <cell r="H63">
            <v>0</v>
          </cell>
        </row>
        <row r="64">
          <cell r="B64">
            <v>0</v>
          </cell>
          <cell r="D64">
            <v>0</v>
          </cell>
          <cell r="F64">
            <v>0</v>
          </cell>
          <cell r="H64">
            <v>0</v>
          </cell>
        </row>
        <row r="65">
          <cell r="B65">
            <v>0.27099124347739156</v>
          </cell>
          <cell r="D65">
            <v>-1</v>
          </cell>
          <cell r="F65">
            <v>0</v>
          </cell>
          <cell r="H65">
            <v>0</v>
          </cell>
        </row>
        <row r="66">
          <cell r="B66" t="str">
            <v>Option 1</v>
          </cell>
          <cell r="D66" t="str">
            <v>Option 2</v>
          </cell>
          <cell r="F66" t="str">
            <v>Option 3</v>
          </cell>
          <cell r="H66" t="str">
            <v>Option 4</v>
          </cell>
        </row>
        <row r="67">
          <cell r="B67" t="str">
            <v>Medical</v>
          </cell>
          <cell r="C67" t="str">
            <v>Drug</v>
          </cell>
          <cell r="D67" t="str">
            <v>Medical</v>
          </cell>
          <cell r="E67" t="str">
            <v>Drug</v>
          </cell>
          <cell r="F67" t="str">
            <v>Medical</v>
          </cell>
          <cell r="G67" t="str">
            <v>Drug</v>
          </cell>
          <cell r="H67" t="str">
            <v>Medical</v>
          </cell>
          <cell r="I67" t="str">
            <v>Drug</v>
          </cell>
        </row>
        <row r="68">
          <cell r="B68">
            <v>0.14048096192384774</v>
          </cell>
          <cell r="C68">
            <v>7.0000000000000007E-2</v>
          </cell>
          <cell r="D68">
            <v>0.14027054108216436</v>
          </cell>
          <cell r="E68">
            <v>7.0000000000000007E-2</v>
          </cell>
          <cell r="F68">
            <v>0.17</v>
          </cell>
          <cell r="G68">
            <v>7.0000000000000007E-2</v>
          </cell>
          <cell r="H68">
            <v>0.17</v>
          </cell>
          <cell r="I68">
            <v>7.0000000000000007E-2</v>
          </cell>
        </row>
        <row r="69">
          <cell r="B69">
            <v>0.16200000000000001</v>
          </cell>
          <cell r="C69">
            <v>0.25</v>
          </cell>
          <cell r="D69">
            <v>0.16200000000000001</v>
          </cell>
          <cell r="E69">
            <v>0.25</v>
          </cell>
          <cell r="F69">
            <v>0</v>
          </cell>
          <cell r="G69">
            <v>0.25</v>
          </cell>
          <cell r="H69">
            <v>0</v>
          </cell>
          <cell r="I69">
            <v>0.25</v>
          </cell>
        </row>
        <row r="70">
          <cell r="B70">
            <v>0.31699999999999995</v>
          </cell>
          <cell r="C70">
            <v>0.50600000000000001</v>
          </cell>
          <cell r="D70">
            <v>0.31699999999999995</v>
          </cell>
          <cell r="E70">
            <v>0.50600000000000001</v>
          </cell>
          <cell r="F70">
            <v>0</v>
          </cell>
          <cell r="G70">
            <v>0.50600000000000001</v>
          </cell>
          <cell r="H70">
            <v>0</v>
          </cell>
          <cell r="I70">
            <v>0.50600000000000001</v>
          </cell>
        </row>
        <row r="71">
          <cell r="B71">
            <v>0</v>
          </cell>
          <cell r="C71">
            <v>0</v>
          </cell>
          <cell r="D71">
            <v>0</v>
          </cell>
          <cell r="E71">
            <v>0</v>
          </cell>
          <cell r="F71">
            <v>0</v>
          </cell>
          <cell r="G71">
            <v>0</v>
          </cell>
          <cell r="H71">
            <v>0</v>
          </cell>
          <cell r="I71">
            <v>0</v>
          </cell>
        </row>
        <row r="73">
          <cell r="B73">
            <v>60000</v>
          </cell>
          <cell r="D73">
            <v>60000</v>
          </cell>
          <cell r="F73">
            <v>60000</v>
          </cell>
          <cell r="H73">
            <v>60000</v>
          </cell>
        </row>
        <row r="74">
          <cell r="B74">
            <v>0</v>
          </cell>
          <cell r="D74">
            <v>0</v>
          </cell>
          <cell r="F74">
            <v>0</v>
          </cell>
          <cell r="H74">
            <v>0</v>
          </cell>
        </row>
        <row r="75">
          <cell r="B75">
            <v>0</v>
          </cell>
          <cell r="D75">
            <v>0</v>
          </cell>
          <cell r="F75">
            <v>0</v>
          </cell>
          <cell r="H75">
            <v>0</v>
          </cell>
        </row>
        <row r="76">
          <cell r="B76">
            <v>0</v>
          </cell>
          <cell r="D76">
            <v>0</v>
          </cell>
          <cell r="F76">
            <v>0</v>
          </cell>
          <cell r="H76">
            <v>0</v>
          </cell>
        </row>
        <row r="78">
          <cell r="B78">
            <v>0</v>
          </cell>
          <cell r="D78">
            <v>0</v>
          </cell>
          <cell r="F78">
            <v>0</v>
          </cell>
          <cell r="H78">
            <v>0</v>
          </cell>
        </row>
        <row r="79">
          <cell r="B79">
            <v>0</v>
          </cell>
          <cell r="D79">
            <v>0</v>
          </cell>
          <cell r="F79">
            <v>0</v>
          </cell>
          <cell r="H79">
            <v>0</v>
          </cell>
        </row>
        <row r="80">
          <cell r="B80">
            <v>0</v>
          </cell>
          <cell r="D80">
            <v>0</v>
          </cell>
          <cell r="F80">
            <v>0</v>
          </cell>
          <cell r="H80">
            <v>0</v>
          </cell>
        </row>
        <row r="81">
          <cell r="B81">
            <v>0</v>
          </cell>
          <cell r="D81">
            <v>0</v>
          </cell>
          <cell r="F81">
            <v>0</v>
          </cell>
          <cell r="H81">
            <v>0</v>
          </cell>
        </row>
        <row r="82">
          <cell r="B82">
            <v>2.2499999999999999E-2</v>
          </cell>
          <cell r="D82">
            <v>2.2499999999999999E-2</v>
          </cell>
          <cell r="F82">
            <v>2.2499999999999999E-2</v>
          </cell>
          <cell r="H82">
            <v>2.2499999999999999E-2</v>
          </cell>
        </row>
        <row r="84">
          <cell r="B84">
            <v>125000</v>
          </cell>
          <cell r="D84">
            <v>125000</v>
          </cell>
          <cell r="F84">
            <v>125000</v>
          </cell>
          <cell r="H84">
            <v>125000</v>
          </cell>
        </row>
        <row r="85">
          <cell r="B85">
            <v>3.5000000000000003E-2</v>
          </cell>
          <cell r="D85">
            <v>3.5000000000000003E-2</v>
          </cell>
          <cell r="F85">
            <v>0</v>
          </cell>
          <cell r="H85">
            <v>0</v>
          </cell>
        </row>
        <row r="86">
          <cell r="B86">
            <v>0</v>
          </cell>
          <cell r="D86">
            <v>0</v>
          </cell>
          <cell r="F86">
            <v>0</v>
          </cell>
          <cell r="H86">
            <v>0</v>
          </cell>
        </row>
        <row r="87">
          <cell r="B87">
            <v>0</v>
          </cell>
          <cell r="D87">
            <v>0</v>
          </cell>
          <cell r="F87">
            <v>0</v>
          </cell>
          <cell r="H87">
            <v>0</v>
          </cell>
        </row>
        <row r="89">
          <cell r="B89">
            <v>20.3</v>
          </cell>
          <cell r="D89">
            <v>20.3</v>
          </cell>
          <cell r="F89">
            <v>0</v>
          </cell>
          <cell r="H89">
            <v>0</v>
          </cell>
        </row>
        <row r="90">
          <cell r="B90">
            <v>-2.02</v>
          </cell>
          <cell r="D90">
            <v>-2.02</v>
          </cell>
          <cell r="F90">
            <v>-2.02</v>
          </cell>
          <cell r="H90">
            <v>-2.02</v>
          </cell>
        </row>
        <row r="91">
          <cell r="B91">
            <v>18.28</v>
          </cell>
          <cell r="D91">
            <v>18.28</v>
          </cell>
          <cell r="F91">
            <v>-2.02</v>
          </cell>
          <cell r="H91">
            <v>-2.02</v>
          </cell>
        </row>
        <row r="92">
          <cell r="B92">
            <v>0.02</v>
          </cell>
          <cell r="D92">
            <v>0.02</v>
          </cell>
          <cell r="F92">
            <v>0</v>
          </cell>
          <cell r="H92">
            <v>0</v>
          </cell>
        </row>
        <row r="93">
          <cell r="B93">
            <v>2.2499999999999999E-2</v>
          </cell>
          <cell r="D93">
            <v>2.2499999999999999E-2</v>
          </cell>
          <cell r="F93">
            <v>2.2499999999999999E-2</v>
          </cell>
          <cell r="H93">
            <v>2.2499999999999999E-2</v>
          </cell>
        </row>
        <row r="95">
          <cell r="A95" t="str">
            <v>Enter here</v>
          </cell>
        </row>
        <row r="97">
          <cell r="A97" t="str">
            <v>Enter here</v>
          </cell>
        </row>
        <row r="99">
          <cell r="A99" t="str">
            <v>Enter here</v>
          </cell>
        </row>
        <row r="109">
          <cell r="B109" t="str">
            <v>Paula Mitchell</v>
          </cell>
          <cell r="H109">
            <v>37341.561747916669</v>
          </cell>
        </row>
      </sheetData>
      <sheetData sheetId="11" refreshError="1">
        <row r="11">
          <cell r="A11" t="str">
            <v>Enter Here</v>
          </cell>
        </row>
        <row r="13">
          <cell r="B13" t="str">
            <v>Option 1</v>
          </cell>
          <cell r="D13" t="str">
            <v>Option 2</v>
          </cell>
          <cell r="F13" t="str">
            <v>Option 3</v>
          </cell>
          <cell r="H13" t="str">
            <v>Option 4</v>
          </cell>
        </row>
        <row r="14">
          <cell r="B14" t="str">
            <v>Description</v>
          </cell>
          <cell r="D14" t="str">
            <v>Description</v>
          </cell>
          <cell r="F14" t="str">
            <v>Description</v>
          </cell>
          <cell r="H14" t="str">
            <v>Description</v>
          </cell>
        </row>
        <row r="15">
          <cell r="B15" t="str">
            <v>Benefit</v>
          </cell>
          <cell r="D15" t="str">
            <v>Benefit</v>
          </cell>
          <cell r="F15" t="str">
            <v>Benefit</v>
          </cell>
          <cell r="H15" t="str">
            <v>Benefit</v>
          </cell>
        </row>
        <row r="16">
          <cell r="B16" t="str">
            <v>Benefit</v>
          </cell>
          <cell r="D16" t="str">
            <v>Benefit</v>
          </cell>
          <cell r="F16" t="str">
            <v>Benefit</v>
          </cell>
          <cell r="H16" t="str">
            <v>Benefit</v>
          </cell>
        </row>
        <row r="17">
          <cell r="A17" t="str">
            <v>Enter Here</v>
          </cell>
        </row>
        <row r="19">
          <cell r="B19" t="str">
            <v>Option 1</v>
          </cell>
          <cell r="D19" t="str">
            <v>Option 2</v>
          </cell>
          <cell r="F19" t="str">
            <v>Option 3</v>
          </cell>
          <cell r="H19" t="str">
            <v>Option 4</v>
          </cell>
        </row>
        <row r="20">
          <cell r="B20">
            <v>0</v>
          </cell>
          <cell r="D20">
            <v>0</v>
          </cell>
          <cell r="F20">
            <v>0</v>
          </cell>
          <cell r="H20">
            <v>0</v>
          </cell>
        </row>
        <row r="21">
          <cell r="B21">
            <v>0</v>
          </cell>
          <cell r="D21">
            <v>0</v>
          </cell>
          <cell r="F21">
            <v>0</v>
          </cell>
          <cell r="H21">
            <v>0</v>
          </cell>
        </row>
        <row r="22">
          <cell r="B22">
            <v>0</v>
          </cell>
          <cell r="D22">
            <v>0</v>
          </cell>
          <cell r="F22">
            <v>0</v>
          </cell>
          <cell r="H22">
            <v>0</v>
          </cell>
        </row>
        <row r="23">
          <cell r="B23">
            <v>0</v>
          </cell>
          <cell r="D23">
            <v>0</v>
          </cell>
          <cell r="F23">
            <v>0</v>
          </cell>
          <cell r="H23">
            <v>0</v>
          </cell>
        </row>
        <row r="24">
          <cell r="B24">
            <v>0</v>
          </cell>
          <cell r="D24">
            <v>0</v>
          </cell>
          <cell r="F24">
            <v>0</v>
          </cell>
          <cell r="H24">
            <v>0</v>
          </cell>
        </row>
        <row r="25">
          <cell r="B25">
            <v>0</v>
          </cell>
          <cell r="D25">
            <v>0</v>
          </cell>
          <cell r="F25">
            <v>0</v>
          </cell>
          <cell r="H25">
            <v>0</v>
          </cell>
        </row>
        <row r="26">
          <cell r="B26">
            <v>0</v>
          </cell>
          <cell r="D26">
            <v>0</v>
          </cell>
          <cell r="F26">
            <v>0</v>
          </cell>
          <cell r="H26">
            <v>0</v>
          </cell>
        </row>
        <row r="27">
          <cell r="B27">
            <v>0</v>
          </cell>
          <cell r="D27">
            <v>0</v>
          </cell>
          <cell r="F27">
            <v>0</v>
          </cell>
          <cell r="H27">
            <v>0</v>
          </cell>
        </row>
        <row r="28">
          <cell r="B28">
            <v>0</v>
          </cell>
          <cell r="D28">
            <v>0</v>
          </cell>
          <cell r="F28">
            <v>0</v>
          </cell>
          <cell r="H28">
            <v>0</v>
          </cell>
        </row>
        <row r="29">
          <cell r="B29">
            <v>0</v>
          </cell>
          <cell r="D29">
            <v>0</v>
          </cell>
          <cell r="F29">
            <v>0</v>
          </cell>
          <cell r="H29">
            <v>0</v>
          </cell>
        </row>
        <row r="30">
          <cell r="B30">
            <v>0</v>
          </cell>
          <cell r="D30">
            <v>0</v>
          </cell>
          <cell r="F30">
            <v>0</v>
          </cell>
          <cell r="H30">
            <v>0</v>
          </cell>
        </row>
        <row r="31">
          <cell r="B31">
            <v>0</v>
          </cell>
          <cell r="D31">
            <v>0</v>
          </cell>
          <cell r="F31">
            <v>0</v>
          </cell>
          <cell r="H31">
            <v>0</v>
          </cell>
        </row>
        <row r="32">
          <cell r="B32">
            <v>-8</v>
          </cell>
          <cell r="D32">
            <v>-3</v>
          </cell>
          <cell r="F32">
            <v>0</v>
          </cell>
          <cell r="H32">
            <v>0</v>
          </cell>
        </row>
        <row r="33">
          <cell r="B33">
            <v>8</v>
          </cell>
          <cell r="D33">
            <v>3</v>
          </cell>
          <cell r="F33">
            <v>0</v>
          </cell>
          <cell r="H33">
            <v>0</v>
          </cell>
        </row>
        <row r="34">
          <cell r="B34">
            <v>5.3440213760855048E-3</v>
          </cell>
          <cell r="D34">
            <v>3.0060120240480962E-3</v>
          </cell>
          <cell r="F34">
            <v>0</v>
          </cell>
          <cell r="H34">
            <v>0</v>
          </cell>
        </row>
        <row r="35">
          <cell r="A35" t="str">
            <v>Enter Here</v>
          </cell>
        </row>
        <row r="37">
          <cell r="B37" t="str">
            <v>Option 1</v>
          </cell>
          <cell r="D37" t="str">
            <v>Option 2</v>
          </cell>
          <cell r="F37" t="str">
            <v>Option 3</v>
          </cell>
          <cell r="H37" t="str">
            <v>Option 4</v>
          </cell>
        </row>
        <row r="38">
          <cell r="B38" t="str">
            <v>Medical</v>
          </cell>
          <cell r="C38" t="str">
            <v>Drug</v>
          </cell>
          <cell r="D38" t="str">
            <v>Medical</v>
          </cell>
          <cell r="E38" t="str">
            <v>Drug</v>
          </cell>
          <cell r="F38" t="str">
            <v>Medical</v>
          </cell>
          <cell r="G38" t="str">
            <v>Drug</v>
          </cell>
          <cell r="H38" t="str">
            <v>Medical</v>
          </cell>
          <cell r="I38" t="str">
            <v>Drug</v>
          </cell>
        </row>
        <row r="39">
          <cell r="B39">
            <v>4884591</v>
          </cell>
          <cell r="C39">
            <v>1476461</v>
          </cell>
          <cell r="D39">
            <v>3059644</v>
          </cell>
          <cell r="E39">
            <v>862975</v>
          </cell>
          <cell r="F39">
            <v>0</v>
          </cell>
          <cell r="G39">
            <v>0</v>
          </cell>
          <cell r="H39">
            <v>0</v>
          </cell>
          <cell r="I39">
            <v>0</v>
          </cell>
        </row>
        <row r="40">
          <cell r="B40">
            <v>4884591</v>
          </cell>
          <cell r="C40">
            <v>1476461</v>
          </cell>
          <cell r="D40">
            <v>3059644</v>
          </cell>
          <cell r="E40">
            <v>862975</v>
          </cell>
          <cell r="F40">
            <v>0</v>
          </cell>
          <cell r="G40">
            <v>0</v>
          </cell>
          <cell r="H40">
            <v>0</v>
          </cell>
          <cell r="I40">
            <v>0</v>
          </cell>
        </row>
        <row r="41">
          <cell r="B41">
            <v>0</v>
          </cell>
          <cell r="C41">
            <v>0</v>
          </cell>
          <cell r="D41">
            <v>0</v>
          </cell>
          <cell r="E41">
            <v>0</v>
          </cell>
          <cell r="F41">
            <v>0</v>
          </cell>
          <cell r="G41">
            <v>0</v>
          </cell>
          <cell r="H41">
            <v>0</v>
          </cell>
          <cell r="I41">
            <v>0</v>
          </cell>
        </row>
        <row r="42">
          <cell r="B42">
            <v>0</v>
          </cell>
          <cell r="C42">
            <v>0</v>
          </cell>
          <cell r="D42">
            <v>0</v>
          </cell>
          <cell r="E42">
            <v>0</v>
          </cell>
          <cell r="F42">
            <v>0</v>
          </cell>
          <cell r="G42">
            <v>0</v>
          </cell>
          <cell r="H42">
            <v>0</v>
          </cell>
          <cell r="I42">
            <v>0</v>
          </cell>
        </row>
        <row r="43">
          <cell r="B43">
            <v>0</v>
          </cell>
          <cell r="C43">
            <v>0</v>
          </cell>
          <cell r="D43">
            <v>0</v>
          </cell>
          <cell r="E43">
            <v>0</v>
          </cell>
          <cell r="F43">
            <v>0</v>
          </cell>
          <cell r="G43">
            <v>0</v>
          </cell>
          <cell r="H43">
            <v>0</v>
          </cell>
          <cell r="I43">
            <v>0</v>
          </cell>
        </row>
        <row r="44">
          <cell r="B44">
            <v>0</v>
          </cell>
          <cell r="C44">
            <v>0</v>
          </cell>
          <cell r="D44">
            <v>0</v>
          </cell>
          <cell r="E44">
            <v>0</v>
          </cell>
          <cell r="F44">
            <v>0</v>
          </cell>
          <cell r="G44">
            <v>0</v>
          </cell>
          <cell r="H44">
            <v>0</v>
          </cell>
          <cell r="I44">
            <v>0</v>
          </cell>
        </row>
        <row r="46">
          <cell r="B46">
            <v>0</v>
          </cell>
          <cell r="C46">
            <v>0</v>
          </cell>
          <cell r="D46">
            <v>0</v>
          </cell>
          <cell r="E46">
            <v>0</v>
          </cell>
          <cell r="F46">
            <v>0</v>
          </cell>
          <cell r="G46">
            <v>0</v>
          </cell>
          <cell r="H46">
            <v>0</v>
          </cell>
          <cell r="I46">
            <v>0</v>
          </cell>
        </row>
        <row r="47">
          <cell r="B47">
            <v>0</v>
          </cell>
          <cell r="C47">
            <v>0</v>
          </cell>
          <cell r="D47">
            <v>0</v>
          </cell>
          <cell r="E47">
            <v>0</v>
          </cell>
          <cell r="F47">
            <v>0</v>
          </cell>
          <cell r="G47">
            <v>0</v>
          </cell>
          <cell r="H47">
            <v>0</v>
          </cell>
          <cell r="I47">
            <v>0</v>
          </cell>
        </row>
        <row r="48">
          <cell r="B48">
            <v>0</v>
          </cell>
          <cell r="C48">
            <v>0</v>
          </cell>
          <cell r="D48">
            <v>0</v>
          </cell>
          <cell r="E48">
            <v>0</v>
          </cell>
          <cell r="F48">
            <v>0</v>
          </cell>
          <cell r="G48">
            <v>0</v>
          </cell>
          <cell r="H48">
            <v>0</v>
          </cell>
          <cell r="I48">
            <v>0</v>
          </cell>
        </row>
        <row r="49">
          <cell r="B49">
            <v>0</v>
          </cell>
          <cell r="C49">
            <v>0</v>
          </cell>
          <cell r="D49">
            <v>0</v>
          </cell>
          <cell r="E49">
            <v>0</v>
          </cell>
          <cell r="F49">
            <v>0</v>
          </cell>
          <cell r="G49">
            <v>0</v>
          </cell>
          <cell r="H49">
            <v>0</v>
          </cell>
          <cell r="I49">
            <v>0</v>
          </cell>
        </row>
        <row r="50">
          <cell r="A50" t="str">
            <v>Enter Here</v>
          </cell>
        </row>
        <row r="53">
          <cell r="A53" t="str">
            <v>Enter Here</v>
          </cell>
        </row>
        <row r="56">
          <cell r="A56" t="str">
            <v>Enter Here</v>
          </cell>
        </row>
        <row r="59">
          <cell r="B59" t="str">
            <v>Option 1</v>
          </cell>
          <cell r="D59" t="str">
            <v>Option 2</v>
          </cell>
          <cell r="F59" t="str">
            <v>Option 3</v>
          </cell>
          <cell r="H59" t="str">
            <v>Option 4</v>
          </cell>
        </row>
        <row r="60">
          <cell r="B60" t="str">
            <v>Weight</v>
          </cell>
          <cell r="C60" t="str">
            <v>Projection</v>
          </cell>
          <cell r="D60" t="str">
            <v>Weight</v>
          </cell>
          <cell r="E60" t="str">
            <v>Projection</v>
          </cell>
          <cell r="F60" t="str">
            <v>Weight</v>
          </cell>
          <cell r="G60" t="str">
            <v>Projection</v>
          </cell>
          <cell r="H60" t="str">
            <v>Weight</v>
          </cell>
          <cell r="I60" t="str">
            <v>Projection</v>
          </cell>
        </row>
        <row r="61">
          <cell r="B61">
            <v>0</v>
          </cell>
          <cell r="C61">
            <v>0</v>
          </cell>
          <cell r="D61">
            <v>0</v>
          </cell>
          <cell r="E61">
            <v>0</v>
          </cell>
          <cell r="F61">
            <v>0</v>
          </cell>
          <cell r="G61">
            <v>0</v>
          </cell>
          <cell r="H61">
            <v>0</v>
          </cell>
          <cell r="I61">
            <v>0</v>
          </cell>
        </row>
        <row r="62">
          <cell r="B62">
            <v>1</v>
          </cell>
          <cell r="C62">
            <v>6361052</v>
          </cell>
          <cell r="D62">
            <v>1</v>
          </cell>
          <cell r="E62">
            <v>3922619</v>
          </cell>
          <cell r="F62">
            <v>0</v>
          </cell>
          <cell r="G62">
            <v>0</v>
          </cell>
          <cell r="H62">
            <v>0</v>
          </cell>
          <cell r="I62">
            <v>0</v>
          </cell>
        </row>
        <row r="63">
          <cell r="B63">
            <v>1</v>
          </cell>
          <cell r="C63">
            <v>6361052</v>
          </cell>
          <cell r="D63">
            <v>1</v>
          </cell>
          <cell r="E63">
            <v>3922619</v>
          </cell>
          <cell r="F63">
            <v>0</v>
          </cell>
          <cell r="G63">
            <v>0</v>
          </cell>
          <cell r="H63">
            <v>0</v>
          </cell>
          <cell r="I63">
            <v>0</v>
          </cell>
        </row>
        <row r="64">
          <cell r="B64">
            <v>0</v>
          </cell>
          <cell r="C64">
            <v>8084841.3913043486</v>
          </cell>
          <cell r="D64">
            <v>0</v>
          </cell>
          <cell r="E64">
            <v>0</v>
          </cell>
          <cell r="F64">
            <v>1</v>
          </cell>
          <cell r="G64">
            <v>0</v>
          </cell>
          <cell r="H64">
            <v>1</v>
          </cell>
          <cell r="I64">
            <v>0</v>
          </cell>
        </row>
        <row r="65">
          <cell r="B65">
            <v>1</v>
          </cell>
          <cell r="C65">
            <v>6361052</v>
          </cell>
          <cell r="D65">
            <v>1</v>
          </cell>
          <cell r="E65">
            <v>3922619</v>
          </cell>
          <cell r="F65">
            <v>1</v>
          </cell>
          <cell r="G65">
            <v>0</v>
          </cell>
          <cell r="H65">
            <v>1</v>
          </cell>
          <cell r="I65">
            <v>0</v>
          </cell>
        </row>
        <row r="67">
          <cell r="B67">
            <v>0</v>
          </cell>
          <cell r="D67">
            <v>0</v>
          </cell>
          <cell r="F67">
            <v>0</v>
          </cell>
          <cell r="H67">
            <v>0</v>
          </cell>
        </row>
        <row r="68">
          <cell r="B68">
            <v>0</v>
          </cell>
          <cell r="D68">
            <v>0</v>
          </cell>
          <cell r="F68">
            <v>0</v>
          </cell>
          <cell r="H68">
            <v>0</v>
          </cell>
        </row>
        <row r="69">
          <cell r="B69">
            <v>0.27099124347739156</v>
          </cell>
          <cell r="D69">
            <v>-1</v>
          </cell>
          <cell r="F69">
            <v>0</v>
          </cell>
          <cell r="H69">
            <v>0</v>
          </cell>
        </row>
        <row r="70">
          <cell r="A70" t="str">
            <v>Enter Here</v>
          </cell>
        </row>
        <row r="81">
          <cell r="A81" t="str">
            <v>Enter Here</v>
          </cell>
        </row>
      </sheetData>
      <sheetData sheetId="12" refreshError="1">
        <row r="3">
          <cell r="D3" t="str">
            <v>Option 1</v>
          </cell>
          <cell r="F3" t="str">
            <v>Option 2</v>
          </cell>
          <cell r="H3" t="str">
            <v>Option 3</v>
          </cell>
          <cell r="J3" t="str">
            <v>Option 4</v>
          </cell>
        </row>
        <row r="4">
          <cell r="D4" t="str">
            <v xml:space="preserve">Expected </v>
          </cell>
          <cell r="E4" t="str">
            <v>Max/Trigger</v>
          </cell>
          <cell r="F4" t="str">
            <v xml:space="preserve">Expected </v>
          </cell>
          <cell r="G4" t="str">
            <v>Max/Trigger</v>
          </cell>
          <cell r="H4" t="str">
            <v xml:space="preserve">Expected </v>
          </cell>
          <cell r="I4" t="str">
            <v>Max/Trigger</v>
          </cell>
          <cell r="J4" t="str">
            <v xml:space="preserve">Expected </v>
          </cell>
          <cell r="K4" t="str">
            <v>Max/Trigger</v>
          </cell>
        </row>
        <row r="5">
          <cell r="D5">
            <v>7057337.1084500002</v>
          </cell>
          <cell r="E5">
            <v>0</v>
          </cell>
          <cell r="F5">
            <v>4368841.3674625</v>
          </cell>
          <cell r="G5">
            <v>0</v>
          </cell>
          <cell r="H5">
            <v>0</v>
          </cell>
          <cell r="I5">
            <v>0</v>
          </cell>
          <cell r="J5">
            <v>0</v>
          </cell>
          <cell r="K5">
            <v>0</v>
          </cell>
        </row>
        <row r="6">
          <cell r="D6">
            <v>14131.44</v>
          </cell>
          <cell r="E6" t="str">
            <v>n/a</v>
          </cell>
          <cell r="F6">
            <v>9420.9600000000009</v>
          </cell>
          <cell r="G6" t="str">
            <v>n/a</v>
          </cell>
          <cell r="H6">
            <v>0</v>
          </cell>
          <cell r="I6" t="str">
            <v>n/a</v>
          </cell>
          <cell r="J6">
            <v>0</v>
          </cell>
          <cell r="K6" t="str">
            <v>n/a</v>
          </cell>
          <cell r="L6" t="str">
            <v>Total</v>
          </cell>
        </row>
        <row r="7">
          <cell r="D7">
            <v>7071468.5484500006</v>
          </cell>
          <cell r="E7">
            <v>0</v>
          </cell>
          <cell r="F7">
            <v>4378262.3274625</v>
          </cell>
          <cell r="G7">
            <v>0</v>
          </cell>
          <cell r="H7">
            <v>0</v>
          </cell>
          <cell r="I7">
            <v>0</v>
          </cell>
          <cell r="J7">
            <v>0</v>
          </cell>
          <cell r="K7">
            <v>0</v>
          </cell>
          <cell r="L7" t="str">
            <v>Commission</v>
          </cell>
        </row>
        <row r="8">
          <cell r="D8">
            <v>0</v>
          </cell>
          <cell r="E8">
            <v>0</v>
          </cell>
          <cell r="F8">
            <v>0</v>
          </cell>
          <cell r="G8">
            <v>0</v>
          </cell>
          <cell r="H8">
            <v>0</v>
          </cell>
          <cell r="I8">
            <v>0</v>
          </cell>
          <cell r="J8">
            <v>0</v>
          </cell>
          <cell r="K8">
            <v>0</v>
          </cell>
          <cell r="L8">
            <v>0</v>
          </cell>
        </row>
        <row r="9">
          <cell r="D9">
            <v>7071468.5484500006</v>
          </cell>
          <cell r="E9">
            <v>0</v>
          </cell>
          <cell r="F9">
            <v>4378262.3274625</v>
          </cell>
          <cell r="G9">
            <v>0</v>
          </cell>
          <cell r="H9">
            <v>0</v>
          </cell>
          <cell r="I9">
            <v>0</v>
          </cell>
          <cell r="J9">
            <v>0</v>
          </cell>
          <cell r="K9">
            <v>0</v>
          </cell>
        </row>
        <row r="10">
          <cell r="D10" t="str">
            <v>Expected</v>
          </cell>
          <cell r="E10" t="str">
            <v>Max/Trigger</v>
          </cell>
        </row>
        <row r="11">
          <cell r="D11">
            <v>11449730.875912501</v>
          </cell>
          <cell r="E11">
            <v>0</v>
          </cell>
        </row>
        <row r="12">
          <cell r="A12" t="str">
            <v>Alternative Renewal Adjustment for Fully Insured Groups</v>
          </cell>
        </row>
        <row r="14">
          <cell r="A14" t="str">
            <v>Revise Increase ?</v>
          </cell>
          <cell r="D14" t="str">
            <v>N</v>
          </cell>
        </row>
        <row r="15">
          <cell r="A15" t="str">
            <v>Override increase:</v>
          </cell>
          <cell r="D15">
            <v>1</v>
          </cell>
        </row>
        <row r="16">
          <cell r="D16" t="str">
            <v>Option 1</v>
          </cell>
          <cell r="F16" t="str">
            <v>Option 2</v>
          </cell>
          <cell r="H16" t="str">
            <v>Option 3</v>
          </cell>
          <cell r="J16" t="str">
            <v>Option 4</v>
          </cell>
        </row>
        <row r="17">
          <cell r="A17" t="str">
            <v>Revised Claims and Expenses</v>
          </cell>
          <cell r="D17">
            <v>0</v>
          </cell>
          <cell r="F17">
            <v>0</v>
          </cell>
          <cell r="H17">
            <v>0</v>
          </cell>
          <cell r="J17">
            <v>0</v>
          </cell>
        </row>
        <row r="18">
          <cell r="A18" t="str">
            <v xml:space="preserve">Revised Commission </v>
          </cell>
          <cell r="D18">
            <v>0</v>
          </cell>
          <cell r="F18">
            <v>0</v>
          </cell>
          <cell r="H18">
            <v>0</v>
          </cell>
          <cell r="J18">
            <v>0</v>
          </cell>
        </row>
        <row r="19">
          <cell r="A19" t="str">
            <v>Revised Premium</v>
          </cell>
          <cell r="D19">
            <v>0</v>
          </cell>
          <cell r="F19">
            <v>0</v>
          </cell>
          <cell r="H19">
            <v>0</v>
          </cell>
          <cell r="J19">
            <v>0</v>
          </cell>
        </row>
        <row r="20">
          <cell r="A20" t="str">
            <v>Total Revised Premium</v>
          </cell>
          <cell r="D20">
            <v>0</v>
          </cell>
        </row>
        <row r="21">
          <cell r="A21" t="str">
            <v xml:space="preserve">Alternative Tier Relationships and Spreads Between Benefits </v>
          </cell>
        </row>
        <row r="22">
          <cell r="A22" t="str">
            <v>TIER ANALYSIS</v>
          </cell>
        </row>
        <row r="23">
          <cell r="A23" t="str">
            <v>Existing Contracts and Tiers</v>
          </cell>
          <cell r="D23" t="str">
            <v>Option 1</v>
          </cell>
          <cell r="F23" t="str">
            <v>Option 2</v>
          </cell>
          <cell r="H23" t="str">
            <v>Option 3</v>
          </cell>
          <cell r="J23" t="str">
            <v>Option 4</v>
          </cell>
        </row>
        <row r="24">
          <cell r="D24" t="str">
            <v>Contracts</v>
          </cell>
          <cell r="E24" t="str">
            <v>Tier Structure</v>
          </cell>
          <cell r="F24" t="str">
            <v>Contracts</v>
          </cell>
          <cell r="G24" t="str">
            <v>Tier Structure</v>
          </cell>
          <cell r="H24" t="str">
            <v>Contracts</v>
          </cell>
          <cell r="I24" t="str">
            <v>Tier Structure</v>
          </cell>
          <cell r="J24" t="str">
            <v>Contracts</v>
          </cell>
          <cell r="K24" t="str">
            <v>Tier Structure</v>
          </cell>
        </row>
        <row r="25">
          <cell r="A25" t="str">
            <v>Employee</v>
          </cell>
          <cell r="D25">
            <v>8916</v>
          </cell>
          <cell r="E25">
            <v>1</v>
          </cell>
          <cell r="F25">
            <v>5940</v>
          </cell>
          <cell r="G25">
            <v>1</v>
          </cell>
          <cell r="H25">
            <v>0</v>
          </cell>
          <cell r="I25">
            <v>0</v>
          </cell>
          <cell r="J25">
            <v>0</v>
          </cell>
          <cell r="K25">
            <v>0</v>
          </cell>
        </row>
        <row r="26">
          <cell r="A26" t="str">
            <v>Employee / child</v>
          </cell>
          <cell r="D26">
            <v>2652</v>
          </cell>
          <cell r="E26">
            <v>1.4</v>
          </cell>
          <cell r="F26">
            <v>1776</v>
          </cell>
          <cell r="G26">
            <v>1.4</v>
          </cell>
          <cell r="H26">
            <v>0</v>
          </cell>
          <cell r="I26">
            <v>0</v>
          </cell>
          <cell r="J26">
            <v>0</v>
          </cell>
          <cell r="K26">
            <v>0</v>
          </cell>
        </row>
        <row r="27">
          <cell r="A27" t="str">
            <v>Employee /children</v>
          </cell>
          <cell r="D27">
            <v>0</v>
          </cell>
          <cell r="E27">
            <v>0</v>
          </cell>
          <cell r="F27">
            <v>0</v>
          </cell>
          <cell r="G27">
            <v>0</v>
          </cell>
          <cell r="H27">
            <v>0</v>
          </cell>
          <cell r="I27">
            <v>0</v>
          </cell>
          <cell r="J27">
            <v>0</v>
          </cell>
          <cell r="K27">
            <v>0</v>
          </cell>
        </row>
        <row r="28">
          <cell r="A28" t="str">
            <v>Employee / spouse</v>
          </cell>
          <cell r="D28">
            <v>1740</v>
          </cell>
          <cell r="E28">
            <v>1.8</v>
          </cell>
          <cell r="F28">
            <v>1164</v>
          </cell>
          <cell r="G28">
            <v>1.8</v>
          </cell>
          <cell r="H28">
            <v>0</v>
          </cell>
          <cell r="I28">
            <v>0</v>
          </cell>
          <cell r="J28">
            <v>0</v>
          </cell>
          <cell r="K28">
            <v>0</v>
          </cell>
        </row>
        <row r="29">
          <cell r="A29" t="str">
            <v>Employee / family</v>
          </cell>
          <cell r="D29">
            <v>4656</v>
          </cell>
          <cell r="E29">
            <v>2.2999999999999998</v>
          </cell>
          <cell r="F29">
            <v>3096</v>
          </cell>
          <cell r="G29">
            <v>2.2999999999999998</v>
          </cell>
          <cell r="H29">
            <v>0</v>
          </cell>
          <cell r="I29">
            <v>0</v>
          </cell>
          <cell r="J29">
            <v>0</v>
          </cell>
          <cell r="K29">
            <v>0</v>
          </cell>
        </row>
        <row r="30">
          <cell r="A30" t="str">
            <v>Carve out</v>
          </cell>
          <cell r="D30">
            <v>0</v>
          </cell>
          <cell r="E30">
            <v>0</v>
          </cell>
          <cell r="F30">
            <v>0</v>
          </cell>
          <cell r="G30">
            <v>0</v>
          </cell>
          <cell r="H30">
            <v>0</v>
          </cell>
          <cell r="I30">
            <v>0</v>
          </cell>
          <cell r="J30">
            <v>0</v>
          </cell>
          <cell r="K30">
            <v>0</v>
          </cell>
        </row>
        <row r="31">
          <cell r="A31" t="str">
            <v>Total Contracts</v>
          </cell>
          <cell r="D31">
            <v>17970.499999999996</v>
          </cell>
          <cell r="F31">
            <v>11982.499999999998</v>
          </cell>
          <cell r="H31">
            <v>0</v>
          </cell>
          <cell r="J31">
            <v>0</v>
          </cell>
        </row>
        <row r="33">
          <cell r="A33" t="str">
            <v>Change Tier relationship (Y/N)?</v>
          </cell>
          <cell r="D33" t="str">
            <v>N</v>
          </cell>
          <cell r="F33" t="str">
            <v>****Uses the default tier relationships if "N"</v>
          </cell>
        </row>
        <row r="35">
          <cell r="A35" t="str">
            <v xml:space="preserve">Alternative Tier Relationship </v>
          </cell>
        </row>
        <row r="36">
          <cell r="A36" t="str">
            <v>Employee</v>
          </cell>
          <cell r="D36">
            <v>1</v>
          </cell>
          <cell r="E36">
            <v>1</v>
          </cell>
          <cell r="G36">
            <v>1</v>
          </cell>
          <cell r="I36">
            <v>0</v>
          </cell>
          <cell r="K36">
            <v>0</v>
          </cell>
        </row>
        <row r="37">
          <cell r="A37" t="str">
            <v>Employee / child</v>
          </cell>
          <cell r="D37">
            <v>1.5</v>
          </cell>
          <cell r="E37">
            <v>1.4</v>
          </cell>
          <cell r="G37">
            <v>1.4</v>
          </cell>
          <cell r="I37">
            <v>0</v>
          </cell>
          <cell r="K37">
            <v>0</v>
          </cell>
        </row>
        <row r="38">
          <cell r="A38" t="str">
            <v>Employee /children</v>
          </cell>
          <cell r="D38">
            <v>1.8</v>
          </cell>
          <cell r="E38">
            <v>0</v>
          </cell>
          <cell r="G38">
            <v>0</v>
          </cell>
          <cell r="I38">
            <v>0</v>
          </cell>
          <cell r="K38">
            <v>0</v>
          </cell>
        </row>
        <row r="39">
          <cell r="A39" t="str">
            <v>Employee / spouse</v>
          </cell>
          <cell r="D39">
            <v>2.1</v>
          </cell>
          <cell r="E39">
            <v>1.8</v>
          </cell>
          <cell r="G39">
            <v>1.8</v>
          </cell>
          <cell r="I39">
            <v>0</v>
          </cell>
          <cell r="K39">
            <v>0</v>
          </cell>
        </row>
        <row r="40">
          <cell r="A40" t="str">
            <v>Employee / family</v>
          </cell>
          <cell r="D40">
            <v>3</v>
          </cell>
          <cell r="E40">
            <v>2.2999999999999998</v>
          </cell>
          <cell r="G40">
            <v>2.2999999999999998</v>
          </cell>
          <cell r="I40">
            <v>0</v>
          </cell>
          <cell r="K40">
            <v>0</v>
          </cell>
        </row>
        <row r="41">
          <cell r="A41" t="str">
            <v>Carve out</v>
          </cell>
          <cell r="D41">
            <v>0.95</v>
          </cell>
          <cell r="E41">
            <v>0</v>
          </cell>
          <cell r="G41">
            <v>0</v>
          </cell>
          <cell r="I41">
            <v>0</v>
          </cell>
          <cell r="K41">
            <v>0</v>
          </cell>
        </row>
        <row r="43">
          <cell r="A43" t="str">
            <v>Tier * Enrollment</v>
          </cell>
          <cell r="E43">
            <v>26469.599999999999</v>
          </cell>
          <cell r="G43">
            <v>17642.400000000001</v>
          </cell>
          <cell r="I43">
            <v>0</v>
          </cell>
          <cell r="K43">
            <v>0</v>
          </cell>
          <cell r="L43">
            <v>44112</v>
          </cell>
        </row>
        <row r="45">
          <cell r="A45" t="str">
            <v>SPREAD ANALYSIS</v>
          </cell>
        </row>
        <row r="46">
          <cell r="A46" t="str">
            <v>Spreads with Relation to Option 1</v>
          </cell>
          <cell r="G46" t="str">
            <v>Opt2/Opt1</v>
          </cell>
          <cell r="I46" t="str">
            <v>Opt3/Opt1</v>
          </cell>
          <cell r="K46" t="str">
            <v>Opt4/Opt1</v>
          </cell>
        </row>
        <row r="47">
          <cell r="A47" t="str">
            <v xml:space="preserve">Employee Only Rate </v>
          </cell>
          <cell r="E47">
            <v>267.15434114795846</v>
          </cell>
          <cell r="G47">
            <v>248.16704799021105</v>
          </cell>
          <cell r="I47">
            <v>0</v>
          </cell>
          <cell r="K47">
            <v>0</v>
          </cell>
        </row>
        <row r="48">
          <cell r="A48" t="str">
            <v>Current Spread (ee rate)</v>
          </cell>
          <cell r="E48">
            <v>1</v>
          </cell>
          <cell r="G48">
            <v>0.92892762634453441</v>
          </cell>
          <cell r="I48">
            <v>0</v>
          </cell>
          <cell r="K48">
            <v>0</v>
          </cell>
        </row>
        <row r="50">
          <cell r="G50" t="str">
            <v>Opt2/Opt1</v>
          </cell>
          <cell r="I50" t="str">
            <v>Opt3/Opt1</v>
          </cell>
          <cell r="K50" t="str">
            <v>Opt4/Opt1</v>
          </cell>
        </row>
        <row r="51">
          <cell r="A51" t="str">
            <v>Change benefit spreads (Y/N)?</v>
          </cell>
          <cell r="E51" t="str">
            <v>N</v>
          </cell>
          <cell r="G51">
            <v>0</v>
          </cell>
          <cell r="I51">
            <v>0</v>
          </cell>
          <cell r="K51">
            <v>0</v>
          </cell>
        </row>
        <row r="52">
          <cell r="A52" t="str">
            <v>Spread Used in Calcs</v>
          </cell>
          <cell r="E52">
            <v>1</v>
          </cell>
          <cell r="G52">
            <v>0.92892762634453441</v>
          </cell>
          <cell r="I52">
            <v>0</v>
          </cell>
          <cell r="K52">
            <v>0</v>
          </cell>
        </row>
        <row r="53">
          <cell r="A53" t="str">
            <v>Units = Tier * Enrollment * Spread</v>
          </cell>
          <cell r="E53">
            <v>26469.599999999999</v>
          </cell>
          <cell r="G53">
            <v>16388.512755020816</v>
          </cell>
          <cell r="I53">
            <v>0</v>
          </cell>
          <cell r="K53">
            <v>0</v>
          </cell>
        </row>
        <row r="54">
          <cell r="A54" t="str">
            <v>Total Units</v>
          </cell>
          <cell r="E54">
            <v>42858.112755020818</v>
          </cell>
          <cell r="F54" t="str">
            <v>* used to develop Option 1 employee only rate.</v>
          </cell>
        </row>
        <row r="56">
          <cell r="D56" t="str">
            <v>Option 1</v>
          </cell>
          <cell r="F56" t="str">
            <v>Option 2</v>
          </cell>
          <cell r="H56" t="str">
            <v>Option 3</v>
          </cell>
          <cell r="J56" t="str">
            <v>Option 4</v>
          </cell>
        </row>
        <row r="57">
          <cell r="D57" t="str">
            <v xml:space="preserve">Expected </v>
          </cell>
          <cell r="E57" t="str">
            <v>Max/Trigger</v>
          </cell>
          <cell r="F57" t="str">
            <v xml:space="preserve">Expected </v>
          </cell>
          <cell r="G57" t="str">
            <v>Max/Trigger</v>
          </cell>
          <cell r="H57" t="str">
            <v xml:space="preserve">Expected </v>
          </cell>
          <cell r="I57" t="str">
            <v>Max/Trigger</v>
          </cell>
          <cell r="J57" t="str">
            <v xml:space="preserve">Expected </v>
          </cell>
          <cell r="K57" t="str">
            <v>Max/Trigger</v>
          </cell>
        </row>
        <row r="58">
          <cell r="D58">
            <v>267.15434114795846</v>
          </cell>
          <cell r="E58">
            <v>0</v>
          </cell>
          <cell r="F58">
            <v>248.16704799021102</v>
          </cell>
          <cell r="G58">
            <v>0</v>
          </cell>
          <cell r="H58">
            <v>0</v>
          </cell>
          <cell r="I58">
            <v>0</v>
          </cell>
          <cell r="J58">
            <v>0</v>
          </cell>
          <cell r="K58">
            <v>0</v>
          </cell>
        </row>
        <row r="59">
          <cell r="D59">
            <v>374.01607760714182</v>
          </cell>
          <cell r="E59">
            <v>0</v>
          </cell>
          <cell r="F59">
            <v>347.4338671862954</v>
          </cell>
          <cell r="G59">
            <v>0</v>
          </cell>
          <cell r="H59">
            <v>0</v>
          </cell>
          <cell r="I59">
            <v>0</v>
          </cell>
          <cell r="J59">
            <v>0</v>
          </cell>
          <cell r="K59">
            <v>0</v>
          </cell>
        </row>
        <row r="60">
          <cell r="D60">
            <v>0</v>
          </cell>
          <cell r="E60">
            <v>0</v>
          </cell>
          <cell r="F60">
            <v>0</v>
          </cell>
          <cell r="G60">
            <v>0</v>
          </cell>
          <cell r="H60">
            <v>0</v>
          </cell>
          <cell r="I60">
            <v>0</v>
          </cell>
          <cell r="J60">
            <v>0</v>
          </cell>
          <cell r="K60">
            <v>0</v>
          </cell>
        </row>
        <row r="61">
          <cell r="D61">
            <v>480.87781406632524</v>
          </cell>
          <cell r="E61">
            <v>0</v>
          </cell>
          <cell r="F61">
            <v>446.70068638237984</v>
          </cell>
          <cell r="G61">
            <v>0</v>
          </cell>
          <cell r="H61">
            <v>0</v>
          </cell>
          <cell r="I61">
            <v>0</v>
          </cell>
          <cell r="J61">
            <v>0</v>
          </cell>
          <cell r="K61">
            <v>0</v>
          </cell>
        </row>
        <row r="62">
          <cell r="D62">
            <v>614.45498464030436</v>
          </cell>
          <cell r="E62">
            <v>0</v>
          </cell>
          <cell r="F62">
            <v>570.78421037748535</v>
          </cell>
          <cell r="G62">
            <v>0</v>
          </cell>
          <cell r="H62">
            <v>0</v>
          </cell>
          <cell r="I62">
            <v>0</v>
          </cell>
          <cell r="J62">
            <v>0</v>
          </cell>
          <cell r="K62">
            <v>0</v>
          </cell>
        </row>
        <row r="63">
          <cell r="D63">
            <v>0</v>
          </cell>
          <cell r="E63">
            <v>0</v>
          </cell>
          <cell r="F63">
            <v>0</v>
          </cell>
          <cell r="G63">
            <v>0</v>
          </cell>
          <cell r="H63">
            <v>0</v>
          </cell>
          <cell r="I63">
            <v>0</v>
          </cell>
          <cell r="J63">
            <v>0</v>
          </cell>
          <cell r="K63">
            <v>0</v>
          </cell>
        </row>
        <row r="64">
          <cell r="D64">
            <v>7071468.5484500006</v>
          </cell>
          <cell r="E64">
            <v>0</v>
          </cell>
          <cell r="F64">
            <v>4378262.327462499</v>
          </cell>
          <cell r="G64">
            <v>0</v>
          </cell>
          <cell r="H64">
            <v>0</v>
          </cell>
          <cell r="I64">
            <v>0</v>
          </cell>
          <cell r="J64">
            <v>0</v>
          </cell>
          <cell r="K64">
            <v>0</v>
          </cell>
        </row>
        <row r="65">
          <cell r="D65" t="str">
            <v>Expected</v>
          </cell>
          <cell r="E65" t="str">
            <v>Max/Trigger</v>
          </cell>
        </row>
        <row r="66">
          <cell r="D66">
            <v>11449730.875912499</v>
          </cell>
          <cell r="E66">
            <v>0</v>
          </cell>
        </row>
        <row r="67">
          <cell r="D67">
            <v>11449730.875912501</v>
          </cell>
          <cell r="E67">
            <v>0</v>
          </cell>
        </row>
        <row r="68">
          <cell r="D68">
            <v>0</v>
          </cell>
          <cell r="E68">
            <v>0</v>
          </cell>
        </row>
        <row r="69">
          <cell r="A69" t="str">
            <v>Summary of Expected Liability - First Year  ASO Proposal Groups</v>
          </cell>
        </row>
        <row r="70">
          <cell r="D70" t="str">
            <v>Option 1</v>
          </cell>
          <cell r="F70" t="str">
            <v>Option 2</v>
          </cell>
          <cell r="H70" t="str">
            <v>Option 3</v>
          </cell>
          <cell r="J70" t="str">
            <v>Option 4</v>
          </cell>
        </row>
        <row r="71">
          <cell r="D71" t="str">
            <v>Expected Liability Rates</v>
          </cell>
          <cell r="E71" t="str">
            <v>Maximum Liability Rates</v>
          </cell>
          <cell r="F71" t="str">
            <v>Expected Liability Rates</v>
          </cell>
          <cell r="G71" t="str">
            <v>Maximum Liability Rates</v>
          </cell>
          <cell r="H71" t="str">
            <v>Expected Liability Rates</v>
          </cell>
          <cell r="I71" t="str">
            <v>Maximum Liability Rates</v>
          </cell>
          <cell r="J71" t="str">
            <v>Expected Liability Rates</v>
          </cell>
          <cell r="K71" t="str">
            <v>Maximum Liability Rates</v>
          </cell>
        </row>
        <row r="72">
          <cell r="A72" t="str">
            <v>Claims and Expenses</v>
          </cell>
          <cell r="D72">
            <v>6222910.3830895452</v>
          </cell>
          <cell r="E72">
            <v>0</v>
          </cell>
          <cell r="F72">
            <v>3851411.3462263425</v>
          </cell>
          <cell r="G72">
            <v>0</v>
          </cell>
          <cell r="H72">
            <v>0</v>
          </cell>
          <cell r="I72">
            <v>0</v>
          </cell>
          <cell r="J72">
            <v>0</v>
          </cell>
          <cell r="K72">
            <v>0</v>
          </cell>
        </row>
        <row r="73">
          <cell r="A73" t="str">
            <v>Vision</v>
          </cell>
          <cell r="D73">
            <v>14131.44</v>
          </cell>
          <cell r="E73" t="str">
            <v>n/a</v>
          </cell>
          <cell r="F73">
            <v>9420.9600000000009</v>
          </cell>
          <cell r="G73" t="str">
            <v>n/a</v>
          </cell>
          <cell r="H73">
            <v>0</v>
          </cell>
          <cell r="I73" t="str">
            <v>n/a</v>
          </cell>
          <cell r="J73">
            <v>0</v>
          </cell>
          <cell r="K73" t="str">
            <v>n/a</v>
          </cell>
        </row>
        <row r="74">
          <cell r="A74" t="str">
            <v>Sub Total</v>
          </cell>
          <cell r="D74">
            <v>6237041.8230895456</v>
          </cell>
          <cell r="E74">
            <v>0</v>
          </cell>
          <cell r="F74">
            <v>3860832.3062263425</v>
          </cell>
          <cell r="G74">
            <v>0</v>
          </cell>
          <cell r="H74">
            <v>0</v>
          </cell>
          <cell r="I74">
            <v>0</v>
          </cell>
          <cell r="J74">
            <v>0</v>
          </cell>
          <cell r="K74">
            <v>0</v>
          </cell>
        </row>
        <row r="75">
          <cell r="A75" t="str">
            <v>Commission (based on Mature  Exp)</v>
          </cell>
          <cell r="D75">
            <v>0</v>
          </cell>
          <cell r="E75">
            <v>0</v>
          </cell>
          <cell r="F75">
            <v>0</v>
          </cell>
          <cell r="G75">
            <v>0</v>
          </cell>
          <cell r="H75">
            <v>0</v>
          </cell>
          <cell r="I75">
            <v>0</v>
          </cell>
          <cell r="J75">
            <v>0</v>
          </cell>
          <cell r="K75">
            <v>0</v>
          </cell>
        </row>
        <row r="76">
          <cell r="A76" t="str">
            <v>Exp Liability Each Option</v>
          </cell>
          <cell r="D76">
            <v>6237041.8230895456</v>
          </cell>
          <cell r="E76">
            <v>0</v>
          </cell>
          <cell r="F76">
            <v>3860832.3062263425</v>
          </cell>
          <cell r="G76">
            <v>0</v>
          </cell>
          <cell r="H76">
            <v>0</v>
          </cell>
          <cell r="I76">
            <v>0</v>
          </cell>
          <cell r="J76">
            <v>0</v>
          </cell>
          <cell r="K76">
            <v>0</v>
          </cell>
        </row>
        <row r="78">
          <cell r="A78" t="str">
            <v>% of First Year of Mature Year</v>
          </cell>
          <cell r="D78">
            <v>0.88193113346964369</v>
          </cell>
          <cell r="E78">
            <v>0</v>
          </cell>
          <cell r="F78">
            <v>0.88193113346964369</v>
          </cell>
          <cell r="G78">
            <v>0</v>
          </cell>
          <cell r="H78">
            <v>0.88193113346964369</v>
          </cell>
          <cell r="I78">
            <v>0</v>
          </cell>
          <cell r="J78">
            <v>0.88193113346964369</v>
          </cell>
          <cell r="K78">
            <v>0</v>
          </cell>
        </row>
        <row r="79">
          <cell r="D79" t="str">
            <v>Expected</v>
          </cell>
          <cell r="E79" t="str">
            <v>Max/Trigger</v>
          </cell>
        </row>
        <row r="80">
          <cell r="A80" t="str">
            <v>Expected Liability All Options</v>
          </cell>
          <cell r="D80">
            <v>10097874.129315889</v>
          </cell>
          <cell r="E80">
            <v>0</v>
          </cell>
        </row>
        <row r="81">
          <cell r="A81" t="str">
            <v>Proposal First Year Rates (as a % of mature year rates)</v>
          </cell>
        </row>
        <row r="82">
          <cell r="D82" t="str">
            <v>Option 1</v>
          </cell>
          <cell r="F82" t="str">
            <v>Option 2</v>
          </cell>
          <cell r="H82" t="str">
            <v>Option 3</v>
          </cell>
          <cell r="J82" t="str">
            <v>Option 4</v>
          </cell>
        </row>
        <row r="83">
          <cell r="D83" t="str">
            <v>Expected Liability Rates</v>
          </cell>
          <cell r="E83" t="str">
            <v>Maximum Liability Rates</v>
          </cell>
          <cell r="F83" t="str">
            <v>Expected Liability Rates</v>
          </cell>
          <cell r="G83" t="str">
            <v>Maximum Liability Rates</v>
          </cell>
          <cell r="H83" t="str">
            <v>Expected Liability Rates</v>
          </cell>
          <cell r="I83" t="str">
            <v>Maximum Liability Rates</v>
          </cell>
          <cell r="J83" t="str">
            <v>Expected Liability Rates</v>
          </cell>
          <cell r="K83" t="str">
            <v>Maximum Liability Rates</v>
          </cell>
        </row>
        <row r="84">
          <cell r="A84" t="str">
            <v>Employee</v>
          </cell>
          <cell r="D84">
            <v>235.61173089995486</v>
          </cell>
          <cell r="E84">
            <v>0</v>
          </cell>
          <cell r="F84">
            <v>218.86624592382228</v>
          </cell>
          <cell r="G84">
            <v>0</v>
          </cell>
          <cell r="H84">
            <v>0</v>
          </cell>
          <cell r="I84">
            <v>0</v>
          </cell>
          <cell r="J84">
            <v>0</v>
          </cell>
          <cell r="K84">
            <v>0</v>
          </cell>
        </row>
        <row r="85">
          <cell r="A85" t="str">
            <v>Employee / child</v>
          </cell>
          <cell r="D85">
            <v>329.85642325993683</v>
          </cell>
          <cell r="E85">
            <v>0</v>
          </cell>
          <cell r="F85">
            <v>306.41274429335112</v>
          </cell>
          <cell r="G85">
            <v>0</v>
          </cell>
          <cell r="H85">
            <v>0</v>
          </cell>
          <cell r="I85">
            <v>0</v>
          </cell>
          <cell r="J85">
            <v>0</v>
          </cell>
          <cell r="K85">
            <v>0</v>
          </cell>
        </row>
        <row r="86">
          <cell r="A86" t="str">
            <v>Employee /children</v>
          </cell>
          <cell r="D86">
            <v>0</v>
          </cell>
          <cell r="E86">
            <v>0</v>
          </cell>
          <cell r="F86">
            <v>0</v>
          </cell>
          <cell r="G86">
            <v>0</v>
          </cell>
          <cell r="H86">
            <v>0</v>
          </cell>
          <cell r="I86">
            <v>0</v>
          </cell>
          <cell r="J86">
            <v>0</v>
          </cell>
          <cell r="K86">
            <v>0</v>
          </cell>
        </row>
        <row r="87">
          <cell r="A87" t="str">
            <v>Employee / spouse</v>
          </cell>
          <cell r="D87">
            <v>424.1011156199188</v>
          </cell>
          <cell r="E87">
            <v>0</v>
          </cell>
          <cell r="F87">
            <v>393.95924266288006</v>
          </cell>
          <cell r="G87">
            <v>0</v>
          </cell>
          <cell r="H87">
            <v>0</v>
          </cell>
          <cell r="I87">
            <v>0</v>
          </cell>
          <cell r="J87">
            <v>0</v>
          </cell>
          <cell r="K87">
            <v>0</v>
          </cell>
        </row>
        <row r="88">
          <cell r="A88" t="str">
            <v>Employee / family</v>
          </cell>
          <cell r="D88">
            <v>541.90698106989612</v>
          </cell>
          <cell r="E88">
            <v>0</v>
          </cell>
          <cell r="F88">
            <v>503.39236562479124</v>
          </cell>
          <cell r="G88">
            <v>0</v>
          </cell>
          <cell r="H88">
            <v>0</v>
          </cell>
          <cell r="I88">
            <v>0</v>
          </cell>
          <cell r="J88">
            <v>0</v>
          </cell>
          <cell r="K88">
            <v>0</v>
          </cell>
        </row>
        <row r="89">
          <cell r="A89" t="str">
            <v>Carve out</v>
          </cell>
          <cell r="D89">
            <v>0</v>
          </cell>
          <cell r="E89">
            <v>0</v>
          </cell>
          <cell r="F89">
            <v>0</v>
          </cell>
          <cell r="G89">
            <v>0</v>
          </cell>
          <cell r="H89">
            <v>0</v>
          </cell>
          <cell r="I89">
            <v>0</v>
          </cell>
          <cell r="J89">
            <v>0</v>
          </cell>
          <cell r="K89">
            <v>0</v>
          </cell>
        </row>
        <row r="90">
          <cell r="A90" t="str">
            <v>Expected Liabilities</v>
          </cell>
          <cell r="D90">
            <v>6236548.2722294461</v>
          </cell>
          <cell r="E90">
            <v>0</v>
          </cell>
          <cell r="F90">
            <v>3861325.8570864419</v>
          </cell>
          <cell r="G90">
            <v>0</v>
          </cell>
          <cell r="H90">
            <v>0</v>
          </cell>
          <cell r="I90">
            <v>0</v>
          </cell>
          <cell r="J90">
            <v>0</v>
          </cell>
          <cell r="K90">
            <v>0</v>
          </cell>
        </row>
        <row r="91">
          <cell r="D91" t="str">
            <v>Expected</v>
          </cell>
          <cell r="E91" t="str">
            <v>Max/Trigger</v>
          </cell>
        </row>
        <row r="92">
          <cell r="A92" t="str">
            <v>Total Premium (final rates)</v>
          </cell>
          <cell r="D92">
            <v>10097874.129315889</v>
          </cell>
          <cell r="E92">
            <v>0</v>
          </cell>
        </row>
        <row r="93">
          <cell r="A93" t="str">
            <v xml:space="preserve">Required Premium </v>
          </cell>
          <cell r="D93">
            <v>10097874.129315889</v>
          </cell>
          <cell r="E93">
            <v>0</v>
          </cell>
        </row>
        <row r="94">
          <cell r="A94" t="str">
            <v>Check - Should be  Zero</v>
          </cell>
          <cell r="D94">
            <v>0</v>
          </cell>
          <cell r="E94">
            <v>0</v>
          </cell>
        </row>
        <row r="96">
          <cell r="D96" t="str">
            <v>Keycare 15 Plus POS</v>
          </cell>
          <cell r="E96" t="str">
            <v>Keycare 15 Plus POS</v>
          </cell>
          <cell r="F96" t="str">
            <v>Keycare 20 POS</v>
          </cell>
          <cell r="G96" t="str">
            <v>Keycare 20 POS</v>
          </cell>
          <cell r="H96" t="str">
            <v>?</v>
          </cell>
          <cell r="I96" t="str">
            <v>?</v>
          </cell>
          <cell r="J96" t="str">
            <v>?</v>
          </cell>
          <cell r="K96" t="str">
            <v>?</v>
          </cell>
          <cell r="L96" t="str">
            <v>Total Enrollment</v>
          </cell>
        </row>
        <row r="98">
          <cell r="D98">
            <v>1497</v>
          </cell>
          <cell r="E98">
            <v>1497</v>
          </cell>
          <cell r="F98">
            <v>998</v>
          </cell>
          <cell r="G98">
            <v>998</v>
          </cell>
          <cell r="H98">
            <v>0</v>
          </cell>
          <cell r="I98">
            <v>0</v>
          </cell>
          <cell r="J98">
            <v>0</v>
          </cell>
          <cell r="K98">
            <v>0</v>
          </cell>
          <cell r="L98">
            <v>2495</v>
          </cell>
        </row>
        <row r="100">
          <cell r="D100">
            <v>743</v>
          </cell>
          <cell r="E100">
            <v>743</v>
          </cell>
          <cell r="F100">
            <v>495</v>
          </cell>
          <cell r="G100">
            <v>495</v>
          </cell>
          <cell r="H100">
            <v>0</v>
          </cell>
          <cell r="I100">
            <v>0</v>
          </cell>
          <cell r="J100">
            <v>0</v>
          </cell>
          <cell r="K100">
            <v>0</v>
          </cell>
          <cell r="L100">
            <v>1238</v>
          </cell>
        </row>
        <row r="101">
          <cell r="D101">
            <v>221</v>
          </cell>
          <cell r="E101">
            <v>221</v>
          </cell>
          <cell r="F101">
            <v>148</v>
          </cell>
          <cell r="G101">
            <v>148</v>
          </cell>
          <cell r="H101">
            <v>0</v>
          </cell>
          <cell r="I101">
            <v>0</v>
          </cell>
          <cell r="J101">
            <v>0</v>
          </cell>
          <cell r="K101">
            <v>0</v>
          </cell>
          <cell r="L101">
            <v>369</v>
          </cell>
        </row>
        <row r="102">
          <cell r="D102">
            <v>0</v>
          </cell>
          <cell r="E102">
            <v>0</v>
          </cell>
          <cell r="F102">
            <v>0</v>
          </cell>
          <cell r="G102">
            <v>0</v>
          </cell>
          <cell r="H102">
            <v>0</v>
          </cell>
          <cell r="I102">
            <v>0</v>
          </cell>
          <cell r="J102">
            <v>0</v>
          </cell>
          <cell r="K102">
            <v>0</v>
          </cell>
          <cell r="L102">
            <v>0</v>
          </cell>
        </row>
        <row r="103">
          <cell r="D103">
            <v>145</v>
          </cell>
          <cell r="E103">
            <v>145</v>
          </cell>
          <cell r="F103">
            <v>97</v>
          </cell>
          <cell r="G103">
            <v>97</v>
          </cell>
          <cell r="H103">
            <v>0</v>
          </cell>
          <cell r="I103">
            <v>0</v>
          </cell>
          <cell r="J103">
            <v>0</v>
          </cell>
          <cell r="K103">
            <v>0</v>
          </cell>
          <cell r="L103">
            <v>242</v>
          </cell>
        </row>
        <row r="104">
          <cell r="D104">
            <v>388</v>
          </cell>
          <cell r="E104">
            <v>388</v>
          </cell>
          <cell r="F104">
            <v>258</v>
          </cell>
          <cell r="G104">
            <v>258</v>
          </cell>
          <cell r="H104">
            <v>0</v>
          </cell>
          <cell r="I104">
            <v>0</v>
          </cell>
          <cell r="J104">
            <v>0</v>
          </cell>
          <cell r="K104">
            <v>0</v>
          </cell>
          <cell r="L104">
            <v>646</v>
          </cell>
        </row>
        <row r="105">
          <cell r="D105">
            <v>0</v>
          </cell>
          <cell r="E105">
            <v>0</v>
          </cell>
          <cell r="F105">
            <v>0</v>
          </cell>
          <cell r="G105">
            <v>0</v>
          </cell>
          <cell r="H105">
            <v>0</v>
          </cell>
          <cell r="I105">
            <v>0</v>
          </cell>
          <cell r="J105">
            <v>0</v>
          </cell>
          <cell r="K105">
            <v>0</v>
          </cell>
          <cell r="L105">
            <v>0</v>
          </cell>
        </row>
        <row r="106">
          <cell r="D106">
            <v>1497</v>
          </cell>
          <cell r="E106">
            <v>1497</v>
          </cell>
          <cell r="F106">
            <v>998</v>
          </cell>
          <cell r="G106">
            <v>998</v>
          </cell>
          <cell r="H106">
            <v>0</v>
          </cell>
          <cell r="I106">
            <v>0</v>
          </cell>
          <cell r="J106">
            <v>0</v>
          </cell>
          <cell r="K106">
            <v>0</v>
          </cell>
          <cell r="L106">
            <v>2495</v>
          </cell>
        </row>
        <row r="108">
          <cell r="D108" t="str">
            <v>Illustrative Expected</v>
          </cell>
          <cell r="E108" t="str">
            <v>Maximum</v>
          </cell>
          <cell r="F108" t="str">
            <v>Illustrative Expected</v>
          </cell>
          <cell r="G108" t="str">
            <v>Maximum</v>
          </cell>
          <cell r="H108" t="str">
            <v>Illustrative Expected</v>
          </cell>
          <cell r="I108" t="str">
            <v>Maximum</v>
          </cell>
          <cell r="J108" t="str">
            <v>Illustrative Expected</v>
          </cell>
          <cell r="K108" t="str">
            <v>Maximum</v>
          </cell>
        </row>
        <row r="109">
          <cell r="D109" t="str">
            <v>Liability</v>
          </cell>
          <cell r="E109" t="str">
            <v/>
          </cell>
          <cell r="F109" t="str">
            <v>Liability</v>
          </cell>
          <cell r="G109" t="str">
            <v/>
          </cell>
          <cell r="H109" t="str">
            <v>Liability</v>
          </cell>
          <cell r="I109" t="str">
            <v/>
          </cell>
          <cell r="J109" t="str">
            <v>Liability</v>
          </cell>
          <cell r="K109" t="str">
            <v/>
          </cell>
        </row>
        <row r="110">
          <cell r="D110">
            <v>235.61173089995486</v>
          </cell>
          <cell r="E110">
            <v>0</v>
          </cell>
          <cell r="F110">
            <v>218.86624592382228</v>
          </cell>
          <cell r="G110">
            <v>0</v>
          </cell>
          <cell r="H110">
            <v>0</v>
          </cell>
          <cell r="I110">
            <v>0</v>
          </cell>
          <cell r="J110">
            <v>0</v>
          </cell>
          <cell r="K110">
            <v>0</v>
          </cell>
        </row>
        <row r="111">
          <cell r="D111">
            <v>329.85642325993683</v>
          </cell>
          <cell r="E111">
            <v>0</v>
          </cell>
          <cell r="F111">
            <v>306.41274429335112</v>
          </cell>
          <cell r="G111">
            <v>0</v>
          </cell>
          <cell r="H111">
            <v>0</v>
          </cell>
          <cell r="I111">
            <v>0</v>
          </cell>
          <cell r="J111">
            <v>0</v>
          </cell>
          <cell r="K111">
            <v>0</v>
          </cell>
        </row>
        <row r="112">
          <cell r="D112">
            <v>0</v>
          </cell>
          <cell r="E112">
            <v>0</v>
          </cell>
          <cell r="F112">
            <v>0</v>
          </cell>
          <cell r="G112">
            <v>0</v>
          </cell>
          <cell r="H112">
            <v>0</v>
          </cell>
          <cell r="I112">
            <v>0</v>
          </cell>
          <cell r="J112">
            <v>0</v>
          </cell>
          <cell r="K112">
            <v>0</v>
          </cell>
        </row>
        <row r="113">
          <cell r="D113">
            <v>424.1011156199188</v>
          </cell>
          <cell r="E113">
            <v>0</v>
          </cell>
          <cell r="F113">
            <v>393.95924266288006</v>
          </cell>
          <cell r="G113">
            <v>0</v>
          </cell>
          <cell r="H113">
            <v>0</v>
          </cell>
          <cell r="I113">
            <v>0</v>
          </cell>
          <cell r="J113">
            <v>0</v>
          </cell>
          <cell r="K113">
            <v>0</v>
          </cell>
        </row>
        <row r="114">
          <cell r="D114">
            <v>541.90698106989612</v>
          </cell>
          <cell r="E114">
            <v>0</v>
          </cell>
          <cell r="F114">
            <v>503.39236562479124</v>
          </cell>
          <cell r="G114">
            <v>0</v>
          </cell>
          <cell r="H114">
            <v>0</v>
          </cell>
          <cell r="I114">
            <v>0</v>
          </cell>
          <cell r="J114">
            <v>0</v>
          </cell>
          <cell r="K114">
            <v>0</v>
          </cell>
        </row>
        <row r="115">
          <cell r="D115">
            <v>0</v>
          </cell>
          <cell r="E115">
            <v>0</v>
          </cell>
          <cell r="F115">
            <v>0</v>
          </cell>
          <cell r="G115">
            <v>0</v>
          </cell>
          <cell r="H115">
            <v>0</v>
          </cell>
          <cell r="I115">
            <v>0</v>
          </cell>
          <cell r="J115">
            <v>0</v>
          </cell>
          <cell r="K115">
            <v>0</v>
          </cell>
        </row>
        <row r="117">
          <cell r="D117">
            <v>519712.35601912043</v>
          </cell>
          <cell r="E117">
            <v>0</v>
          </cell>
          <cell r="F117">
            <v>321777.15475720348</v>
          </cell>
          <cell r="G117">
            <v>0</v>
          </cell>
          <cell r="H117">
            <v>0</v>
          </cell>
          <cell r="I117">
            <v>0</v>
          </cell>
          <cell r="J117">
            <v>0</v>
          </cell>
          <cell r="K117">
            <v>0</v>
          </cell>
        </row>
        <row r="118">
          <cell r="D118">
            <v>6236548.2722294452</v>
          </cell>
          <cell r="E118">
            <v>0</v>
          </cell>
          <cell r="F118">
            <v>3861325.8570864415</v>
          </cell>
          <cell r="G118">
            <v>0</v>
          </cell>
          <cell r="H118">
            <v>0</v>
          </cell>
          <cell r="I118">
            <v>0</v>
          </cell>
          <cell r="J118">
            <v>0</v>
          </cell>
          <cell r="K118">
            <v>0</v>
          </cell>
        </row>
        <row r="125">
          <cell r="D125">
            <v>267.15434114795846</v>
          </cell>
          <cell r="E125">
            <v>0</v>
          </cell>
          <cell r="F125">
            <v>248.16704799021102</v>
          </cell>
          <cell r="G125">
            <v>0</v>
          </cell>
          <cell r="H125">
            <v>0</v>
          </cell>
          <cell r="I125">
            <v>0</v>
          </cell>
          <cell r="J125">
            <v>0</v>
          </cell>
          <cell r="K125">
            <v>0</v>
          </cell>
        </row>
        <row r="126">
          <cell r="D126">
            <v>374.01607760714182</v>
          </cell>
          <cell r="E126">
            <v>0</v>
          </cell>
          <cell r="F126">
            <v>347.4338671862954</v>
          </cell>
          <cell r="G126">
            <v>0</v>
          </cell>
          <cell r="H126">
            <v>0</v>
          </cell>
          <cell r="I126">
            <v>0</v>
          </cell>
          <cell r="J126">
            <v>0</v>
          </cell>
          <cell r="K126">
            <v>0</v>
          </cell>
        </row>
        <row r="127">
          <cell r="D127">
            <v>0</v>
          </cell>
          <cell r="E127">
            <v>0</v>
          </cell>
          <cell r="F127">
            <v>0</v>
          </cell>
          <cell r="G127">
            <v>0</v>
          </cell>
          <cell r="H127">
            <v>0</v>
          </cell>
          <cell r="I127">
            <v>0</v>
          </cell>
          <cell r="J127">
            <v>0</v>
          </cell>
          <cell r="K127">
            <v>0</v>
          </cell>
        </row>
        <row r="128">
          <cell r="D128">
            <v>480.87781406632524</v>
          </cell>
          <cell r="E128">
            <v>0</v>
          </cell>
          <cell r="F128">
            <v>446.70068638237984</v>
          </cell>
          <cell r="G128">
            <v>0</v>
          </cell>
          <cell r="H128">
            <v>0</v>
          </cell>
          <cell r="I128">
            <v>0</v>
          </cell>
          <cell r="J128">
            <v>0</v>
          </cell>
          <cell r="K128">
            <v>0</v>
          </cell>
        </row>
        <row r="129">
          <cell r="D129">
            <v>614.45498464030436</v>
          </cell>
          <cell r="E129">
            <v>0</v>
          </cell>
          <cell r="F129">
            <v>570.78421037748535</v>
          </cell>
          <cell r="G129">
            <v>0</v>
          </cell>
          <cell r="H129">
            <v>0</v>
          </cell>
          <cell r="I129">
            <v>0</v>
          </cell>
          <cell r="J129">
            <v>0</v>
          </cell>
          <cell r="K129">
            <v>0</v>
          </cell>
        </row>
        <row r="130">
          <cell r="D130">
            <v>0</v>
          </cell>
          <cell r="E130">
            <v>0</v>
          </cell>
          <cell r="F130">
            <v>0</v>
          </cell>
          <cell r="G130">
            <v>0</v>
          </cell>
          <cell r="H130">
            <v>0</v>
          </cell>
          <cell r="I130">
            <v>0</v>
          </cell>
          <cell r="J130">
            <v>0</v>
          </cell>
          <cell r="K130">
            <v>0</v>
          </cell>
        </row>
        <row r="132">
          <cell r="D132">
            <v>589289.04570416675</v>
          </cell>
          <cell r="E132">
            <v>0</v>
          </cell>
          <cell r="F132">
            <v>364855.19395520823</v>
          </cell>
          <cell r="G132">
            <v>0</v>
          </cell>
          <cell r="H132">
            <v>0</v>
          </cell>
          <cell r="I132">
            <v>0</v>
          </cell>
          <cell r="J132">
            <v>0</v>
          </cell>
          <cell r="K132">
            <v>0</v>
          </cell>
        </row>
        <row r="133">
          <cell r="D133">
            <v>7071468.5484500006</v>
          </cell>
          <cell r="E133">
            <v>0</v>
          </cell>
          <cell r="F133">
            <v>4378262.327462499</v>
          </cell>
          <cell r="G133">
            <v>0</v>
          </cell>
          <cell r="H133">
            <v>0</v>
          </cell>
          <cell r="I133">
            <v>0</v>
          </cell>
          <cell r="J133">
            <v>0</v>
          </cell>
          <cell r="K133">
            <v>0</v>
          </cell>
        </row>
      </sheetData>
      <sheetData sheetId="13" refreshError="1">
        <row r="3">
          <cell r="A3" t="str">
            <v>Group Number(s): 0 and Account Code: 0022A</v>
          </cell>
        </row>
        <row r="13">
          <cell r="C13" t="str">
            <v>Employee and One Child</v>
          </cell>
          <cell r="D13">
            <v>221</v>
          </cell>
          <cell r="F13">
            <v>148</v>
          </cell>
          <cell r="H13">
            <v>369</v>
          </cell>
        </row>
        <row r="14">
          <cell r="C14" t="str">
            <v>Employee and Children</v>
          </cell>
          <cell r="D14">
            <v>0</v>
          </cell>
          <cell r="F14">
            <v>0</v>
          </cell>
          <cell r="H14">
            <v>0</v>
          </cell>
        </row>
        <row r="15">
          <cell r="C15" t="str">
            <v>Employee and Spouse</v>
          </cell>
          <cell r="D15">
            <v>145</v>
          </cell>
          <cell r="F15">
            <v>97</v>
          </cell>
          <cell r="H15">
            <v>242</v>
          </cell>
        </row>
        <row r="16">
          <cell r="C16" t="str">
            <v>Employee and Family</v>
          </cell>
          <cell r="D16">
            <v>388</v>
          </cell>
          <cell r="F16">
            <v>258</v>
          </cell>
          <cell r="H16">
            <v>646</v>
          </cell>
        </row>
        <row r="17">
          <cell r="C17" t="str">
            <v>Carve Out</v>
          </cell>
          <cell r="D17">
            <v>0</v>
          </cell>
          <cell r="F17">
            <v>0</v>
          </cell>
          <cell r="H17">
            <v>0</v>
          </cell>
        </row>
        <row r="20">
          <cell r="B20" t="str">
            <v>PROPOSED RATES</v>
          </cell>
          <cell r="D20" t="str">
            <v>Illustrative Expected</v>
          </cell>
          <cell r="F20" t="str">
            <v>Illustrative Expected</v>
          </cell>
        </row>
        <row r="21">
          <cell r="B21" t="str">
            <v>FIRST YEAR:</v>
          </cell>
          <cell r="D21" t="str">
            <v>Liability</v>
          </cell>
          <cell r="F21" t="str">
            <v>Liability</v>
          </cell>
        </row>
        <row r="22">
          <cell r="C22" t="str">
            <v>Employee Only</v>
          </cell>
          <cell r="D22">
            <v>235.61173089995486</v>
          </cell>
          <cell r="F22">
            <v>218.86624592382228</v>
          </cell>
        </row>
        <row r="23">
          <cell r="C23" t="str">
            <v>Employee and One Child</v>
          </cell>
          <cell r="D23">
            <v>329.85642325993683</v>
          </cell>
          <cell r="F23">
            <v>306.41274429335112</v>
          </cell>
        </row>
        <row r="24">
          <cell r="C24" t="str">
            <v>Employee and Children</v>
          </cell>
          <cell r="D24">
            <v>0</v>
          </cell>
          <cell r="F24">
            <v>0</v>
          </cell>
        </row>
        <row r="25">
          <cell r="C25" t="str">
            <v>Employee and Spouse</v>
          </cell>
          <cell r="D25">
            <v>424.1011156199188</v>
          </cell>
          <cell r="F25">
            <v>393.95924266288006</v>
          </cell>
        </row>
        <row r="26">
          <cell r="C26" t="str">
            <v>Employee and Family</v>
          </cell>
          <cell r="D26">
            <v>541.90698106989612</v>
          </cell>
          <cell r="F26">
            <v>503.39236562479124</v>
          </cell>
        </row>
        <row r="27">
          <cell r="C27" t="str">
            <v>Carve Out</v>
          </cell>
          <cell r="D27">
            <v>0</v>
          </cell>
          <cell r="F27">
            <v>0</v>
          </cell>
        </row>
        <row r="29">
          <cell r="C29" t="str">
            <v>Monthly Expense</v>
          </cell>
          <cell r="D29">
            <v>519712.35601912043</v>
          </cell>
          <cell r="F29">
            <v>321777.15475720348</v>
          </cell>
        </row>
        <row r="30">
          <cell r="C30" t="str">
            <v>Annual Expense</v>
          </cell>
          <cell r="D30">
            <v>6236548.2722294452</v>
          </cell>
          <cell r="F30">
            <v>3861325.8570864415</v>
          </cell>
        </row>
        <row r="38">
          <cell r="C38" t="str">
            <v>Employee and One Child</v>
          </cell>
          <cell r="D38">
            <v>374.01607760714182</v>
          </cell>
          <cell r="F38">
            <v>347.4338671862954</v>
          </cell>
        </row>
        <row r="39">
          <cell r="C39" t="str">
            <v>Employee and Children</v>
          </cell>
          <cell r="D39">
            <v>0</v>
          </cell>
          <cell r="F39">
            <v>0</v>
          </cell>
        </row>
        <row r="40">
          <cell r="C40" t="str">
            <v>Employee and Spouse</v>
          </cell>
          <cell r="D40">
            <v>480.87781406632524</v>
          </cell>
          <cell r="F40">
            <v>446.70068638237984</v>
          </cell>
        </row>
        <row r="41">
          <cell r="C41" t="str">
            <v>Employee and Family</v>
          </cell>
          <cell r="D41">
            <v>614.45498464030436</v>
          </cell>
          <cell r="F41">
            <v>570.78421037748535</v>
          </cell>
        </row>
        <row r="42">
          <cell r="C42" t="str">
            <v>Carve Out</v>
          </cell>
          <cell r="D42">
            <v>0</v>
          </cell>
          <cell r="F42">
            <v>0</v>
          </cell>
        </row>
        <row r="44">
          <cell r="C44" t="str">
            <v>Monthly Expense</v>
          </cell>
          <cell r="D44">
            <v>589289.04570416675</v>
          </cell>
          <cell r="F44">
            <v>364855.19395520823</v>
          </cell>
        </row>
        <row r="45">
          <cell r="C45" t="str">
            <v>Annual Expense</v>
          </cell>
          <cell r="D45">
            <v>7071468.5484500006</v>
          </cell>
          <cell r="F45">
            <v>4378262.327462499</v>
          </cell>
        </row>
      </sheetData>
      <sheetData sheetId="14" refreshError="1">
        <row r="3">
          <cell r="B3" t="str">
            <v>The County of Albermarle and the School Board of Albermarle County</v>
          </cell>
        </row>
        <row r="4">
          <cell r="B4" t="str">
            <v>Group Number(s): 0 and Account Code: 0022A</v>
          </cell>
        </row>
        <row r="5">
          <cell r="B5" t="str">
            <v>Prospective Renewal Underwriting Analysis</v>
          </cell>
        </row>
        <row r="6">
          <cell r="B6" t="str">
            <v>For the Period:  10/1/02 through 9/30/03</v>
          </cell>
        </row>
        <row r="9">
          <cell r="B9" t="str">
            <v>I.</v>
          </cell>
          <cell r="C9" t="str">
            <v>ENROLLMENT BASIS</v>
          </cell>
          <cell r="K9" t="str">
            <v>Total</v>
          </cell>
        </row>
        <row r="10">
          <cell r="C10" t="str">
            <v>Average Enrollment in Current Review Period</v>
          </cell>
          <cell r="K10">
            <v>2495</v>
          </cell>
        </row>
        <row r="12">
          <cell r="B12" t="str">
            <v>II.</v>
          </cell>
          <cell r="C12" t="str">
            <v>INCOME AT PRESENT PREMIUMS</v>
          </cell>
          <cell r="K12">
            <v>0</v>
          </cell>
        </row>
        <row r="13">
          <cell r="C13" t="str">
            <v>Current Health Premiums times Enrollment in Current Review Period</v>
          </cell>
        </row>
        <row r="15">
          <cell r="B15" t="str">
            <v>III.</v>
          </cell>
          <cell r="C15" t="str">
            <v>PROJECTED CLAIMS RELATED CHARGES</v>
          </cell>
          <cell r="K15">
            <v>10646892.885000002</v>
          </cell>
        </row>
        <row r="16">
          <cell r="C16" t="str">
            <v xml:space="preserve">This is the total amount of projected claims costs for the upcoming year based on an underwriting formula which blends 24 months of actual claims experience.  The weight of the current year claims versus prior year claims is determined by the group size, </v>
          </cell>
        </row>
        <row r="18">
          <cell r="C18" t="str">
            <v xml:space="preserve">Projected claims include a charge for pooling insurance to manage the impact of individual large claims. </v>
          </cell>
        </row>
        <row r="20">
          <cell r="C20" t="str">
            <v>Your current year's claims costs have been reduced by $1,446,603, your actual facility savings less applicable facility discount retained. This savings is available through the Participating Facility Agreements of Trigon Blue Cross Blue Shield, its affili</v>
          </cell>
        </row>
        <row r="22">
          <cell r="B22" t="str">
            <v>IV.</v>
          </cell>
          <cell r="C22" t="str">
            <v>PROJECTED RETENTION</v>
          </cell>
          <cell r="K22">
            <v>779285.59091249993</v>
          </cell>
        </row>
        <row r="23">
          <cell r="C23" t="str">
            <v>The amount needed to cover administration charge, reserve fee, risk assumption, and state premium tax.The retention costs have been reduced by a prescription drug administrative credit of  -$60,479.</v>
          </cell>
        </row>
        <row r="25">
          <cell r="B25" t="str">
            <v>V.</v>
          </cell>
          <cell r="C25" t="str">
            <v>INCOME REQUIREMENT</v>
          </cell>
          <cell r="K25">
            <v>11426178.475912502</v>
          </cell>
        </row>
        <row r="27">
          <cell r="B27" t="str">
            <v>VI.</v>
          </cell>
          <cell r="C27" t="str">
            <v>PERCENTAGE ADJUSTMENT (V./II.)</v>
          </cell>
          <cell r="K27" t="e">
            <v>#DIV/0!</v>
          </cell>
        </row>
      </sheetData>
      <sheetData sheetId="15" refreshError="1">
        <row r="7">
          <cell r="G7" t="str">
            <v>First Year</v>
          </cell>
          <cell r="H7" t="str">
            <v>Mature Year</v>
          </cell>
        </row>
        <row r="8">
          <cell r="G8">
            <v>2495</v>
          </cell>
          <cell r="H8">
            <v>2495</v>
          </cell>
        </row>
        <row r="9">
          <cell r="C9" t="str">
            <v>(Average Review Period Enrollment as of November 30, 2001)</v>
          </cell>
        </row>
        <row r="11">
          <cell r="B11" t="str">
            <v>II.</v>
          </cell>
          <cell r="C11" t="str">
            <v>EXPECTED LIABILITY INCOME</v>
          </cell>
          <cell r="H11">
            <v>0</v>
          </cell>
        </row>
        <row r="12">
          <cell r="C12" t="str">
            <v>(Expected Liability Premiums x Review Period Enrollment)</v>
          </cell>
        </row>
        <row r="15">
          <cell r="G15">
            <v>12329590.668036256</v>
          </cell>
          <cell r="H15">
            <v>14151811.225478832</v>
          </cell>
        </row>
        <row r="16">
          <cell r="G16">
            <v>-1554371.9202152402</v>
          </cell>
          <cell r="H16">
            <v>-1808254.1303195891</v>
          </cell>
        </row>
        <row r="17">
          <cell r="G17">
            <v>310874.38404304808</v>
          </cell>
          <cell r="H17">
            <v>361650.82606391783</v>
          </cell>
        </row>
        <row r="18">
          <cell r="G18">
            <v>-2081552.6135474322</v>
          </cell>
          <cell r="H18">
            <v>-2421536.9212231603</v>
          </cell>
        </row>
        <row r="19">
          <cell r="G19">
            <v>9004540.5183166303</v>
          </cell>
          <cell r="H19">
            <v>10283671</v>
          </cell>
        </row>
        <row r="20">
          <cell r="H20">
            <v>0</v>
          </cell>
        </row>
        <row r="21">
          <cell r="H21">
            <v>0</v>
          </cell>
        </row>
        <row r="22">
          <cell r="H22">
            <v>0</v>
          </cell>
        </row>
        <row r="23">
          <cell r="D23" t="str">
            <v>5.</v>
          </cell>
          <cell r="E23" t="str">
            <v>Incurred claims</v>
          </cell>
          <cell r="H23">
            <v>0</v>
          </cell>
        </row>
        <row r="24">
          <cell r="H24">
            <v>0</v>
          </cell>
        </row>
        <row r="25">
          <cell r="H25">
            <v>0</v>
          </cell>
        </row>
        <row r="26">
          <cell r="H26">
            <v>0</v>
          </cell>
        </row>
        <row r="27">
          <cell r="H27">
            <v>0</v>
          </cell>
        </row>
        <row r="28">
          <cell r="D28" t="str">
            <v>5.</v>
          </cell>
          <cell r="E28" t="str">
            <v>Total adjusted claims expense</v>
          </cell>
          <cell r="H28">
            <v>0</v>
          </cell>
        </row>
        <row r="29">
          <cell r="H29">
            <v>0</v>
          </cell>
        </row>
        <row r="30">
          <cell r="G30">
            <v>0</v>
          </cell>
          <cell r="H30">
            <v>0</v>
          </cell>
        </row>
        <row r="31">
          <cell r="H31">
            <v>0</v>
          </cell>
        </row>
        <row r="33">
          <cell r="E33" t="str">
            <v xml:space="preserve">   Current projected claims expense</v>
          </cell>
          <cell r="H33">
            <v>0</v>
          </cell>
        </row>
        <row r="34">
          <cell r="E34" t="str">
            <v xml:space="preserve">   Prior projected claims expense</v>
          </cell>
          <cell r="H34">
            <v>0</v>
          </cell>
        </row>
        <row r="35">
          <cell r="E35" t="str">
            <v xml:space="preserve">   Demographic norms projected claims expense</v>
          </cell>
          <cell r="H35">
            <v>0</v>
          </cell>
        </row>
        <row r="36">
          <cell r="E36" t="str">
            <v xml:space="preserve">   Blended projected claims expense</v>
          </cell>
          <cell r="H36">
            <v>0</v>
          </cell>
        </row>
        <row r="38">
          <cell r="H38">
            <v>0</v>
          </cell>
        </row>
        <row r="39">
          <cell r="G39">
            <v>0</v>
          </cell>
          <cell r="H39">
            <v>0</v>
          </cell>
        </row>
        <row r="40">
          <cell r="G40">
            <v>2831.0171999999998</v>
          </cell>
          <cell r="H40">
            <v>3293.4</v>
          </cell>
        </row>
        <row r="41">
          <cell r="G41">
            <v>9007371.5355166309</v>
          </cell>
          <cell r="H41">
            <v>10286964.4</v>
          </cell>
        </row>
        <row r="43">
          <cell r="B43" t="str">
            <v>III.</v>
          </cell>
          <cell r="C43" t="str">
            <v xml:space="preserve">PROJECTED REINSURANCE </v>
          </cell>
        </row>
        <row r="44">
          <cell r="D44" t="str">
            <v>1.</v>
          </cell>
          <cell r="E44" t="str">
            <v>$125,000 specific stop loss charge</v>
          </cell>
          <cell r="G44">
            <v>315158.9181410821</v>
          </cell>
          <cell r="H44">
            <v>359928.48500000004</v>
          </cell>
        </row>
        <row r="45">
          <cell r="D45" t="str">
            <v>1.</v>
          </cell>
          <cell r="E45" t="str">
            <v>0% aggregate stop loss charge</v>
          </cell>
          <cell r="G45">
            <v>0</v>
          </cell>
          <cell r="H45">
            <v>0</v>
          </cell>
        </row>
        <row r="46">
          <cell r="D46" t="str">
            <v>2.</v>
          </cell>
          <cell r="E46" t="str">
            <v>Total projected reinsurance</v>
          </cell>
          <cell r="G46">
            <v>315158.9181410821</v>
          </cell>
          <cell r="H46">
            <v>359928.48500000004</v>
          </cell>
        </row>
        <row r="49">
          <cell r="G49">
            <v>805179</v>
          </cell>
          <cell r="H49">
            <v>831666</v>
          </cell>
        </row>
        <row r="50">
          <cell r="G50">
            <v>-60478.8</v>
          </cell>
          <cell r="H50">
            <v>-60478.8</v>
          </cell>
        </row>
        <row r="51">
          <cell r="G51">
            <v>744700.2</v>
          </cell>
          <cell r="H51">
            <v>771187.19999999995</v>
          </cell>
        </row>
        <row r="52">
          <cell r="G52">
            <v>7091.0756581743472</v>
          </cell>
          <cell r="H52">
            <v>8098.3909125</v>
          </cell>
        </row>
        <row r="53">
          <cell r="D53" t="str">
            <v>2.</v>
          </cell>
          <cell r="E53" t="str">
            <v>Optional HMC products</v>
          </cell>
          <cell r="G53">
            <v>0</v>
          </cell>
          <cell r="H53">
            <v>0</v>
          </cell>
        </row>
        <row r="54">
          <cell r="G54">
            <v>751791.2756581743</v>
          </cell>
          <cell r="H54">
            <v>779285.59091249993</v>
          </cell>
        </row>
        <row r="56">
          <cell r="G56">
            <v>10074321.729315888</v>
          </cell>
          <cell r="H56">
            <v>11426178.4759125</v>
          </cell>
        </row>
        <row r="58">
          <cell r="B58" t="str">
            <v>VII.</v>
          </cell>
          <cell r="C58" t="str">
            <v>PERCENT ADJUSTMENT (VI./II.)</v>
          </cell>
          <cell r="G58" t="e">
            <v>#DIV/0!</v>
          </cell>
          <cell r="H58" t="e">
            <v>#DIV/0!</v>
          </cell>
        </row>
        <row r="60">
          <cell r="B60" t="str">
            <v>VII.</v>
          </cell>
          <cell r="C60" t="str">
            <v>n/a</v>
          </cell>
          <cell r="G60" t="e">
            <v>#DIV/0!</v>
          </cell>
          <cell r="H60" t="e">
            <v>#DIV/0!</v>
          </cell>
        </row>
        <row r="61">
          <cell r="C61" t="str">
            <v/>
          </cell>
        </row>
        <row r="62">
          <cell r="B62" t="str">
            <v>VIII.</v>
          </cell>
          <cell r="C62" t="str">
            <v>n/a</v>
          </cell>
          <cell r="G62">
            <v>0</v>
          </cell>
          <cell r="H62">
            <v>0</v>
          </cell>
        </row>
        <row r="64">
          <cell r="B64" t="str">
            <v>VIII.</v>
          </cell>
          <cell r="C64" t="str">
            <v>INCURRED BUT NOT REPORTED CLAIMS (IBNR)</v>
          </cell>
        </row>
        <row r="65">
          <cell r="C65" t="str">
            <v>Based on the current enrollment, benefits, and networks, 'Incurred But Not Reported' claims are estimated to be $1,279,130 as of September 30, 2003.  The County of Albermarle and the School Board of Albermarle County should recognize, establish and mainta</v>
          </cell>
        </row>
      </sheetData>
      <sheetData sheetId="16" refreshError="1">
        <row r="2">
          <cell r="A2" t="str">
            <v>The County of Albermarle and the School Board of Albermarle County</v>
          </cell>
        </row>
        <row r="3">
          <cell r="A3" t="str">
            <v>Proposal</v>
          </cell>
        </row>
        <row r="4">
          <cell r="A4" t="str">
            <v>Administrative Service Agreement Funding</v>
          </cell>
        </row>
        <row r="5">
          <cell r="A5" t="str">
            <v>Contract Period: 10/1/02 through 9/30/03</v>
          </cell>
        </row>
        <row r="6">
          <cell r="A6" t="str">
            <v>CLAIMS IBNR CAP RATES</v>
          </cell>
        </row>
        <row r="10">
          <cell r="B10" t="str">
            <v>Employee Only</v>
          </cell>
        </row>
        <row r="11">
          <cell r="B11" t="str">
            <v>Employee and One Child</v>
          </cell>
        </row>
        <row r="12">
          <cell r="B12" t="str">
            <v>Employee and Children</v>
          </cell>
        </row>
        <row r="13">
          <cell r="B13" t="str">
            <v>Employee and Spouse</v>
          </cell>
        </row>
        <row r="14">
          <cell r="B14" t="str">
            <v>Employee and Family</v>
          </cell>
        </row>
        <row r="15">
          <cell r="B15" t="str">
            <v>Carve Out</v>
          </cell>
        </row>
        <row r="17">
          <cell r="B17" t="str">
            <v xml:space="preserve">In the event of cancellation, the last three months of medical/drug enrollment for each option would be annualized, then multiplied by the applicable IBNR cap rate to determine the maximum claims liability on runout claims.  A single excess settlement on </v>
          </cell>
        </row>
        <row r="19">
          <cell r="B19" t="str">
            <v>With the IBNR cap protection, specific stop loss coverage based on the same limit that was in effect during the policy period is required on the runout claims.  Accumulation toward the specific stop loss limit and the IBNR cap will begin on the terminatio</v>
          </cell>
        </row>
        <row r="21">
          <cell r="B21" t="str">
            <v>Trigon Blue Cross Blue Shield reserves the right to revise the IBNR cap rates should the group request changes in their benefits, networks, or service level, or should the total enrollment or enrollment distribution by product, membership type, or locatio</v>
          </cell>
        </row>
        <row r="23">
          <cell r="B23" t="str">
            <v>Please refer to the funding description included in this package for additional information.</v>
          </cell>
        </row>
      </sheetData>
      <sheetData sheetId="17" refreshError="1">
        <row r="13">
          <cell r="B13" t="str">
            <v>NETWORK ACCESS FEES</v>
          </cell>
        </row>
        <row r="14">
          <cell r="C14" t="str">
            <v>Facility Discount Retained - Virginia</v>
          </cell>
        </row>
        <row r="15">
          <cell r="D15" t="str">
            <v>- of Virginia facility network savings</v>
          </cell>
        </row>
        <row r="16">
          <cell r="C16" t="str">
            <v>ITS Access Fee - Non-Virginia</v>
          </cell>
        </row>
        <row r="17">
          <cell r="D17" t="str">
            <v>- of non-Virginia facility and professional</v>
          </cell>
        </row>
        <row r="18">
          <cell r="D18" t="str">
            <v xml:space="preserve">  network savings up to $2,000 per claim</v>
          </cell>
        </row>
        <row r="20">
          <cell r="B20" t="str">
            <v>REINSURANCE CHARGES</v>
          </cell>
        </row>
        <row r="21">
          <cell r="C21" t="str">
            <v>$125,000 specific stop loss charge</v>
          </cell>
        </row>
        <row r="22">
          <cell r="D22" t="str">
            <v>- of medical claims and drug expense</v>
          </cell>
        </row>
        <row r="23">
          <cell r="C23" t="str">
            <v>0% aggregate stop loss charge</v>
          </cell>
        </row>
        <row r="24">
          <cell r="D24" t="str">
            <v>- of claims expense</v>
          </cell>
        </row>
        <row r="38">
          <cell r="C38" t="str">
            <v xml:space="preserve">Optional HMC Products: </v>
          </cell>
        </row>
        <row r="39">
          <cell r="D39" t="str">
            <v>?</v>
          </cell>
        </row>
        <row r="41">
          <cell r="B41" t="str">
            <v>FULLY INSURED VISION PREMIUM</v>
          </cell>
        </row>
        <row r="45">
          <cell r="C45" t="str">
            <v>The charges are based upon the current number of employees insured. Trigon Blue Cross Blue Shield reserves the right to revise the charges should the group request changes in their benefits, networks, or service level, or should the total enrollment or en</v>
          </cell>
        </row>
      </sheetData>
      <sheetData sheetId="18"/>
      <sheetData sheetId="19" refreshError="1">
        <row r="12">
          <cell r="D12" t="str">
            <v>Facility and Professional Network savings after</v>
          </cell>
        </row>
        <row r="13">
          <cell r="D13" t="str">
            <v>applicable access fees have been applied, and</v>
          </cell>
        </row>
        <row r="14">
          <cell r="D14" t="str">
            <v>pharmacy savings</v>
          </cell>
        </row>
      </sheetData>
      <sheetData sheetId="20"/>
      <sheetData sheetId="21"/>
      <sheetData sheetId="22" refreshError="1">
        <row r="13">
          <cell r="A13" t="str">
            <v>NOTE:  For illustrative purposes, claims cost shown on the Underwriting Analysis has been adjusted to include professional provider discounts.  This amount is developed by adding the professional savings to</v>
          </cell>
        </row>
        <row r="14">
          <cell r="A14" t="str">
            <v>the claims cost as defined above and in the group contract.  Please see 'Savings Report' for additional savings information.</v>
          </cell>
        </row>
        <row r="21">
          <cell r="A21" t="str">
            <v xml:space="preserve"> Professional Provider Discount</v>
          </cell>
        </row>
        <row r="22">
          <cell r="A22" t="str">
            <v>The difference between a Covered (non-Facility) Provider's retail charge for services and supplies that are covered under the plan and Trigon's allowance for the payment of such services and supplies for services rendered by a</v>
          </cell>
        </row>
        <row r="23">
          <cell r="A23" t="str">
            <v>Virginia professional provider.  The difference between a covered provider's charge minus amount paid minus subscriber liability for services rendered by a non-Virginia professional provider.</v>
          </cell>
        </row>
      </sheetData>
      <sheetData sheetId="23" refreshError="1">
        <row r="22">
          <cell r="A22" t="str">
            <v>Trigon Blue Cross Blue Shield and its affiliated HMOs</v>
          </cell>
        </row>
        <row r="26">
          <cell r="A26" t="str">
            <v xml:space="preserve">Affiliated HMOs include </v>
          </cell>
        </row>
        <row r="27">
          <cell r="A27" t="str">
            <v>Trigon Blue Cross Blue Shield is the trade name of Trigon Insurance Company</v>
          </cell>
        </row>
        <row r="28">
          <cell r="A28" t="str">
            <v>Trigon Blue Cross Blue Shield,  are</v>
          </cell>
        </row>
        <row r="31">
          <cell r="A31" t="str">
            <v>®  Registered Marks of the Blue Cross and Blue Shield Association</v>
          </cell>
        </row>
        <row r="32">
          <cell r="A32" t="str">
            <v>®' Registered Mark of Trigon Insurance Company</v>
          </cell>
        </row>
      </sheetData>
      <sheetData sheetId="24"/>
      <sheetData sheetId="25" refreshError="1">
        <row r="4">
          <cell r="A4" t="str">
            <v xml:space="preserve"> </v>
          </cell>
          <cell r="B4" t="str">
            <v xml:space="preserve"> </v>
          </cell>
        </row>
      </sheetData>
      <sheetData sheetId="26" refreshError="1">
        <row r="2">
          <cell r="B2" t="str">
            <v>Sales Codes and Names</v>
          </cell>
          <cell r="H2" t="str">
            <v>Underwriter Codes and Names</v>
          </cell>
        </row>
        <row r="3">
          <cell r="B3" t="str">
            <v>Sales #</v>
          </cell>
          <cell r="C3" t="str">
            <v>NAME</v>
          </cell>
          <cell r="E3" t="str">
            <v>PHONE</v>
          </cell>
          <cell r="F3" t="str">
            <v>FAX</v>
          </cell>
          <cell r="G3" t="str">
            <v>MAIL</v>
          </cell>
          <cell r="H3" t="str">
            <v>UW #</v>
          </cell>
          <cell r="I3" t="str">
            <v>NAME</v>
          </cell>
          <cell r="J3" t="str">
            <v>PHONE</v>
          </cell>
          <cell r="K3" t="str">
            <v>FAX</v>
          </cell>
          <cell r="L3" t="str">
            <v>MAIL</v>
          </cell>
        </row>
        <row r="4">
          <cell r="A4">
            <v>1</v>
          </cell>
          <cell r="B4" t="str">
            <v>a10</v>
          </cell>
          <cell r="C4" t="str">
            <v>Russell</v>
          </cell>
          <cell r="D4" t="str">
            <v>Daryl</v>
          </cell>
          <cell r="E4" t="str">
            <v>354-7832</v>
          </cell>
          <cell r="F4" t="str">
            <v>354-3734</v>
          </cell>
          <cell r="G4" t="str">
            <v>04D</v>
          </cell>
          <cell r="H4">
            <v>1</v>
          </cell>
          <cell r="I4" t="str">
            <v>Terry Brandon</v>
          </cell>
          <cell r="J4" t="str">
            <v>354-3348</v>
          </cell>
          <cell r="K4" t="str">
            <v>354-3925</v>
          </cell>
          <cell r="L4" t="str">
            <v>A2C</v>
          </cell>
        </row>
        <row r="5">
          <cell r="A5">
            <v>2</v>
          </cell>
          <cell r="B5" t="str">
            <v>a11</v>
          </cell>
          <cell r="C5" t="str">
            <v>Nauman</v>
          </cell>
          <cell r="D5" t="str">
            <v>Sandy</v>
          </cell>
          <cell r="E5" t="str">
            <v>354-7622</v>
          </cell>
          <cell r="F5" t="str">
            <v>354-3734</v>
          </cell>
          <cell r="G5" t="str">
            <v>04D</v>
          </cell>
          <cell r="H5">
            <v>2</v>
          </cell>
          <cell r="I5" t="str">
            <v>C.G. Bowyer</v>
          </cell>
          <cell r="J5" t="str">
            <v>354-7472</v>
          </cell>
          <cell r="K5" t="str">
            <v>354-3925</v>
          </cell>
          <cell r="L5" t="str">
            <v>A2C</v>
          </cell>
        </row>
        <row r="6">
          <cell r="A6">
            <v>3</v>
          </cell>
          <cell r="B6" t="str">
            <v>a12</v>
          </cell>
          <cell r="C6" t="str">
            <v>Pomeroy</v>
          </cell>
          <cell r="D6" t="str">
            <v>Brad</v>
          </cell>
          <cell r="E6" t="str">
            <v>354-2200</v>
          </cell>
          <cell r="F6" t="str">
            <v>354-3734</v>
          </cell>
          <cell r="G6" t="str">
            <v>04D</v>
          </cell>
          <cell r="H6">
            <v>3</v>
          </cell>
          <cell r="I6" t="str">
            <v>Open</v>
          </cell>
        </row>
        <row r="7">
          <cell r="A7">
            <v>4</v>
          </cell>
          <cell r="B7" t="str">
            <v>a13</v>
          </cell>
          <cell r="C7" t="str">
            <v>Granger</v>
          </cell>
          <cell r="D7" t="str">
            <v xml:space="preserve">Beth </v>
          </cell>
          <cell r="E7" t="str">
            <v>354-3073</v>
          </cell>
          <cell r="F7" t="str">
            <v>354-3734</v>
          </cell>
          <cell r="G7" t="str">
            <v>04D</v>
          </cell>
          <cell r="H7">
            <v>4</v>
          </cell>
          <cell r="I7" t="str">
            <v>Allison Bradley</v>
          </cell>
          <cell r="J7" t="str">
            <v>354-7353</v>
          </cell>
          <cell r="K7" t="str">
            <v>354-3925</v>
          </cell>
          <cell r="L7" t="str">
            <v>A2C</v>
          </cell>
        </row>
        <row r="8">
          <cell r="A8">
            <v>5</v>
          </cell>
          <cell r="B8" t="str">
            <v>a14</v>
          </cell>
          <cell r="C8" t="str">
            <v>King</v>
          </cell>
          <cell r="D8" t="str">
            <v>Robin</v>
          </cell>
          <cell r="E8" t="str">
            <v>354-4417</v>
          </cell>
          <cell r="F8" t="str">
            <v>354-3734</v>
          </cell>
          <cell r="G8" t="str">
            <v>04D</v>
          </cell>
          <cell r="H8">
            <v>5</v>
          </cell>
          <cell r="I8" t="str">
            <v>Joanne Buckley</v>
          </cell>
          <cell r="J8" t="str">
            <v>354-7089</v>
          </cell>
          <cell r="K8" t="str">
            <v>354-3925</v>
          </cell>
          <cell r="L8" t="str">
            <v>A2C</v>
          </cell>
        </row>
        <row r="9">
          <cell r="A9">
            <v>6</v>
          </cell>
          <cell r="B9" t="str">
            <v>a16</v>
          </cell>
          <cell r="C9" t="str">
            <v>Cosby</v>
          </cell>
          <cell r="D9" t="str">
            <v>Steven</v>
          </cell>
          <cell r="E9" t="str">
            <v>703/227-5344</v>
          </cell>
          <cell r="F9" t="str">
            <v>703/227-5354</v>
          </cell>
          <cell r="G9" t="str">
            <v>CHA</v>
          </cell>
          <cell r="H9">
            <v>6</v>
          </cell>
          <cell r="I9" t="str">
            <v>Open</v>
          </cell>
        </row>
        <row r="10">
          <cell r="A10">
            <v>7</v>
          </cell>
          <cell r="B10" t="str">
            <v>a19</v>
          </cell>
          <cell r="C10" t="str">
            <v>Bryant-James</v>
          </cell>
          <cell r="D10" t="str">
            <v xml:space="preserve">Evaudnee </v>
          </cell>
          <cell r="E10" t="str">
            <v>703/227-5343</v>
          </cell>
          <cell r="F10" t="str">
            <v>703/227-5354</v>
          </cell>
          <cell r="G10" t="str">
            <v>H2A</v>
          </cell>
          <cell r="H10">
            <v>7</v>
          </cell>
          <cell r="I10" t="str">
            <v>Terri Carter</v>
          </cell>
          <cell r="J10" t="str">
            <v>354-2435</v>
          </cell>
          <cell r="K10" t="str">
            <v>354-3925</v>
          </cell>
          <cell r="L10" t="str">
            <v>A2C</v>
          </cell>
        </row>
        <row r="11">
          <cell r="A11">
            <v>8</v>
          </cell>
          <cell r="B11" t="str">
            <v>a20</v>
          </cell>
          <cell r="C11" t="str">
            <v>Snodgrass</v>
          </cell>
          <cell r="D11" t="str">
            <v xml:space="preserve">Candy </v>
          </cell>
          <cell r="E11" t="str">
            <v>540/645-5312</v>
          </cell>
          <cell r="F11" t="str">
            <v>540/645-5330</v>
          </cell>
          <cell r="G11" t="str">
            <v>BRI</v>
          </cell>
          <cell r="H11">
            <v>8</v>
          </cell>
          <cell r="I11" t="str">
            <v>Ron Charest</v>
          </cell>
          <cell r="J11" t="str">
            <v>354-7462</v>
          </cell>
          <cell r="K11" t="str">
            <v>354-3925</v>
          </cell>
          <cell r="L11" t="str">
            <v>A2C</v>
          </cell>
        </row>
        <row r="12">
          <cell r="A12">
            <v>9</v>
          </cell>
          <cell r="B12" t="str">
            <v>a21</v>
          </cell>
          <cell r="C12" t="str">
            <v>Hunt</v>
          </cell>
          <cell r="D12" t="str">
            <v xml:space="preserve">Ted </v>
          </cell>
          <cell r="E12" t="str">
            <v>434/385-8929</v>
          </cell>
          <cell r="F12" t="str">
            <v>434/385-9041</v>
          </cell>
          <cell r="G12" t="str">
            <v>LYN</v>
          </cell>
          <cell r="H12">
            <v>9</v>
          </cell>
          <cell r="I12" t="str">
            <v>Linda Coyner</v>
          </cell>
          <cell r="J12" t="str">
            <v>354-7461</v>
          </cell>
          <cell r="K12" t="str">
            <v>354-3925</v>
          </cell>
          <cell r="L12" t="str">
            <v>A2C</v>
          </cell>
        </row>
        <row r="13">
          <cell r="A13">
            <v>10</v>
          </cell>
          <cell r="B13" t="str">
            <v>a22</v>
          </cell>
          <cell r="C13" t="str">
            <v>Pearson</v>
          </cell>
          <cell r="D13" t="str">
            <v>Jim</v>
          </cell>
          <cell r="E13" t="str">
            <v>434/385-8923</v>
          </cell>
          <cell r="F13" t="str">
            <v>434/385-9041</v>
          </cell>
          <cell r="G13" t="str">
            <v>LYN</v>
          </cell>
          <cell r="H13">
            <v>10</v>
          </cell>
          <cell r="I13" t="str">
            <v>Carol Ducharme</v>
          </cell>
          <cell r="J13" t="str">
            <v>354-4935</v>
          </cell>
          <cell r="K13" t="str">
            <v>354-3925</v>
          </cell>
          <cell r="L13" t="str">
            <v>A2C</v>
          </cell>
        </row>
        <row r="14">
          <cell r="A14">
            <v>11</v>
          </cell>
          <cell r="B14" t="str">
            <v>a23</v>
          </cell>
          <cell r="C14" t="str">
            <v>Open</v>
          </cell>
          <cell r="G14" t="str">
            <v>LYN</v>
          </cell>
          <cell r="H14">
            <v>11</v>
          </cell>
          <cell r="I14" t="str">
            <v>Lisa Grim</v>
          </cell>
          <cell r="J14" t="str">
            <v>354-7576</v>
          </cell>
          <cell r="K14" t="str">
            <v>354-3925</v>
          </cell>
          <cell r="L14" t="str">
            <v>A2C</v>
          </cell>
        </row>
        <row r="15">
          <cell r="A15">
            <v>12</v>
          </cell>
          <cell r="B15" t="str">
            <v>a24</v>
          </cell>
          <cell r="C15" t="str">
            <v>Mader</v>
          </cell>
          <cell r="D15" t="str">
            <v xml:space="preserve">Fred </v>
          </cell>
          <cell r="E15" t="str">
            <v>540/885-3310</v>
          </cell>
          <cell r="F15" t="str">
            <v>540/886-3607</v>
          </cell>
          <cell r="G15" t="str">
            <v>STA</v>
          </cell>
          <cell r="H15">
            <v>12</v>
          </cell>
          <cell r="I15" t="str">
            <v>Open</v>
          </cell>
        </row>
        <row r="16">
          <cell r="A16">
            <v>13</v>
          </cell>
          <cell r="B16" t="str">
            <v>a26</v>
          </cell>
          <cell r="C16" t="str">
            <v>Leathers</v>
          </cell>
          <cell r="D16" t="str">
            <v>Gina</v>
          </cell>
          <cell r="E16" t="str">
            <v>703/227-5340</v>
          </cell>
          <cell r="F16" t="str">
            <v>703/227-5354</v>
          </cell>
          <cell r="G16" t="str">
            <v>CHA</v>
          </cell>
          <cell r="H16">
            <v>13</v>
          </cell>
          <cell r="I16" t="str">
            <v>Anita Mohr</v>
          </cell>
          <cell r="J16" t="str">
            <v>354-2678</v>
          </cell>
          <cell r="K16" t="str">
            <v>354-3925</v>
          </cell>
          <cell r="L16" t="str">
            <v>A2C</v>
          </cell>
        </row>
        <row r="17">
          <cell r="A17">
            <v>14</v>
          </cell>
          <cell r="B17" t="str">
            <v>a27</v>
          </cell>
          <cell r="C17" t="str">
            <v>Lee</v>
          </cell>
          <cell r="D17" t="str">
            <v>Bonnie</v>
          </cell>
          <cell r="E17" t="str">
            <v>703/227-5325</v>
          </cell>
          <cell r="F17" t="str">
            <v>703/227-5354</v>
          </cell>
          <cell r="G17" t="str">
            <v>CHA</v>
          </cell>
          <cell r="H17">
            <v>14</v>
          </cell>
          <cell r="I17" t="str">
            <v>Pamela Lumpkin</v>
          </cell>
          <cell r="J17" t="str">
            <v>354-7177</v>
          </cell>
          <cell r="K17" t="str">
            <v>354-3925</v>
          </cell>
          <cell r="L17" t="str">
            <v>A2C</v>
          </cell>
        </row>
        <row r="18">
          <cell r="A18">
            <v>15</v>
          </cell>
          <cell r="B18" t="str">
            <v>a28</v>
          </cell>
          <cell r="C18" t="str">
            <v>Gooden</v>
          </cell>
          <cell r="D18" t="str">
            <v>Theresa</v>
          </cell>
          <cell r="E18" t="str">
            <v>703/227-5345</v>
          </cell>
          <cell r="F18" t="str">
            <v>703/227-5354</v>
          </cell>
          <cell r="G18" t="str">
            <v>CHA</v>
          </cell>
          <cell r="H18">
            <v>15</v>
          </cell>
          <cell r="I18" t="str">
            <v>Paula Mitchell</v>
          </cell>
          <cell r="J18" t="str">
            <v>354-4378</v>
          </cell>
          <cell r="K18" t="str">
            <v>354-3925</v>
          </cell>
          <cell r="L18" t="str">
            <v>A2C</v>
          </cell>
        </row>
        <row r="19">
          <cell r="A19">
            <v>16</v>
          </cell>
          <cell r="B19" t="str">
            <v>a29</v>
          </cell>
          <cell r="C19" t="str">
            <v>Kelly</v>
          </cell>
          <cell r="D19" t="str">
            <v xml:space="preserve">Greg </v>
          </cell>
          <cell r="E19" t="str">
            <v>703/227-5321</v>
          </cell>
          <cell r="F19" t="str">
            <v>703/227-5354</v>
          </cell>
          <cell r="G19" t="str">
            <v>CHA</v>
          </cell>
          <cell r="H19">
            <v>16</v>
          </cell>
          <cell r="I19" t="str">
            <v>Elizabeth Montgomery</v>
          </cell>
          <cell r="J19" t="str">
            <v>354-4886</v>
          </cell>
          <cell r="K19" t="str">
            <v>354-3925</v>
          </cell>
          <cell r="L19" t="str">
            <v>A2C</v>
          </cell>
        </row>
        <row r="20">
          <cell r="A20">
            <v>17</v>
          </cell>
          <cell r="B20" t="str">
            <v>a37</v>
          </cell>
          <cell r="C20" t="str">
            <v>Anthony</v>
          </cell>
          <cell r="D20" t="str">
            <v xml:space="preserve">Thomas </v>
          </cell>
          <cell r="E20" t="str">
            <v>703/227-5334</v>
          </cell>
          <cell r="F20" t="str">
            <v>703/227-5354</v>
          </cell>
          <cell r="G20" t="str">
            <v>CHA</v>
          </cell>
          <cell r="H20">
            <v>17</v>
          </cell>
          <cell r="I20" t="str">
            <v>Andrea Kent</v>
          </cell>
          <cell r="J20" t="str">
            <v>354-2104</v>
          </cell>
          <cell r="K20" t="str">
            <v>354-3925</v>
          </cell>
          <cell r="L20" t="str">
            <v>A2C</v>
          </cell>
        </row>
        <row r="21">
          <cell r="B21" t="str">
            <v>a43</v>
          </cell>
          <cell r="C21" t="str">
            <v>Open</v>
          </cell>
          <cell r="H21">
            <v>18</v>
          </cell>
          <cell r="I21" t="str">
            <v>Nadra Smith</v>
          </cell>
          <cell r="J21" t="str">
            <v>354-3747</v>
          </cell>
          <cell r="K21" t="str">
            <v>354-3925</v>
          </cell>
          <cell r="L21" t="str">
            <v>A2C</v>
          </cell>
        </row>
        <row r="22">
          <cell r="B22" t="str">
            <v>a44</v>
          </cell>
          <cell r="C22" t="str">
            <v>Duff</v>
          </cell>
          <cell r="D22" t="str">
            <v>Sherri</v>
          </cell>
          <cell r="E22" t="str">
            <v>354-7208</v>
          </cell>
          <cell r="F22" t="str">
            <v>354-3734</v>
          </cell>
          <cell r="G22" t="str">
            <v>04D</v>
          </cell>
          <cell r="H22">
            <v>19</v>
          </cell>
          <cell r="I22" t="str">
            <v>Open</v>
          </cell>
        </row>
        <row r="23">
          <cell r="A23">
            <v>18</v>
          </cell>
          <cell r="B23" t="str">
            <v>a45</v>
          </cell>
          <cell r="C23" t="str">
            <v>Spooner</v>
          </cell>
          <cell r="D23" t="str">
            <v>Karmen</v>
          </cell>
          <cell r="E23" t="str">
            <v>354-2613</v>
          </cell>
          <cell r="F23" t="str">
            <v>354-3734</v>
          </cell>
          <cell r="G23" t="str">
            <v>04D</v>
          </cell>
          <cell r="H23">
            <v>20</v>
          </cell>
          <cell r="I23" t="str">
            <v>Michael Ross</v>
          </cell>
          <cell r="J23" t="str">
            <v>354-4241</v>
          </cell>
          <cell r="K23" t="str">
            <v>354-3925</v>
          </cell>
          <cell r="L23" t="str">
            <v>A2C</v>
          </cell>
        </row>
        <row r="24">
          <cell r="A24">
            <v>19</v>
          </cell>
          <cell r="B24" t="str">
            <v>a46</v>
          </cell>
          <cell r="C24" t="str">
            <v>Smith</v>
          </cell>
          <cell r="D24" t="str">
            <v>Kerry</v>
          </cell>
          <cell r="E24" t="str">
            <v>354-3254</v>
          </cell>
          <cell r="F24" t="str">
            <v>354-3734</v>
          </cell>
          <cell r="G24" t="str">
            <v>04D</v>
          </cell>
          <cell r="H24">
            <v>21</v>
          </cell>
          <cell r="I24" t="str">
            <v>Alice Voss</v>
          </cell>
          <cell r="J24" t="str">
            <v>354-7893</v>
          </cell>
          <cell r="K24" t="str">
            <v>354-3925</v>
          </cell>
          <cell r="L24" t="str">
            <v>A2C</v>
          </cell>
        </row>
        <row r="25">
          <cell r="A25">
            <v>20</v>
          </cell>
          <cell r="B25" t="str">
            <v>a47</v>
          </cell>
          <cell r="C25" t="str">
            <v>Flippen</v>
          </cell>
          <cell r="D25" t="str">
            <v>Stewart</v>
          </cell>
          <cell r="E25" t="str">
            <v>354-4722</v>
          </cell>
          <cell r="F25" t="str">
            <v>354-3734</v>
          </cell>
          <cell r="G25" t="str">
            <v>04D</v>
          </cell>
          <cell r="H25">
            <v>22</v>
          </cell>
          <cell r="I25" t="str">
            <v>Lisa Waller</v>
          </cell>
          <cell r="J25" t="str">
            <v>354-2227</v>
          </cell>
          <cell r="K25" t="str">
            <v>354-3925</v>
          </cell>
          <cell r="L25" t="str">
            <v>A2C</v>
          </cell>
        </row>
        <row r="26">
          <cell r="A26">
            <v>21</v>
          </cell>
          <cell r="B26" t="str">
            <v>a48</v>
          </cell>
          <cell r="C26" t="str">
            <v>Kelly</v>
          </cell>
          <cell r="D26" t="str">
            <v>Linda</v>
          </cell>
          <cell r="E26" t="str">
            <v>354-2457</v>
          </cell>
          <cell r="F26" t="str">
            <v>354-3734</v>
          </cell>
          <cell r="G26" t="str">
            <v>04D</v>
          </cell>
          <cell r="H26">
            <v>23</v>
          </cell>
          <cell r="I26" t="str">
            <v>Jenny Szulczewski</v>
          </cell>
          <cell r="J26" t="str">
            <v>354-7488</v>
          </cell>
          <cell r="K26" t="str">
            <v>354-3925</v>
          </cell>
          <cell r="L26" t="str">
            <v>A2C</v>
          </cell>
        </row>
        <row r="27">
          <cell r="A27">
            <v>22</v>
          </cell>
          <cell r="B27" t="str">
            <v>a50</v>
          </cell>
          <cell r="C27" t="str">
            <v>Whitaker</v>
          </cell>
          <cell r="D27" t="str">
            <v xml:space="preserve">Jimmy </v>
          </cell>
          <cell r="E27" t="str">
            <v>540/853-5002</v>
          </cell>
          <cell r="F27" t="str">
            <v>540/853-5053</v>
          </cell>
          <cell r="G27" t="str">
            <v>H2A</v>
          </cell>
          <cell r="H27">
            <v>24</v>
          </cell>
          <cell r="I27" t="str">
            <v>Wayne Williams</v>
          </cell>
          <cell r="J27" t="str">
            <v>354-7731</v>
          </cell>
          <cell r="K27" t="str">
            <v>354-3925</v>
          </cell>
          <cell r="L27" t="str">
            <v>A2C</v>
          </cell>
        </row>
        <row r="28">
          <cell r="A28">
            <v>23</v>
          </cell>
          <cell r="B28" t="str">
            <v>a51</v>
          </cell>
          <cell r="C28" t="str">
            <v>Almond</v>
          </cell>
          <cell r="D28" t="str">
            <v>Desiree</v>
          </cell>
          <cell r="E28" t="str">
            <v>540/853-3059</v>
          </cell>
          <cell r="F28" t="str">
            <v>540/853-5053</v>
          </cell>
          <cell r="G28" t="str">
            <v>H2A</v>
          </cell>
          <cell r="H28">
            <v>25</v>
          </cell>
          <cell r="I28" t="str">
            <v xml:space="preserve"> Marianne Yaunt</v>
          </cell>
          <cell r="J28" t="str">
            <v>703/227-5305</v>
          </cell>
          <cell r="K28" t="str">
            <v>703/227-5354</v>
          </cell>
          <cell r="L28" t="str">
            <v>CHA</v>
          </cell>
        </row>
        <row r="29">
          <cell r="A29">
            <v>24</v>
          </cell>
          <cell r="B29" t="str">
            <v>a52</v>
          </cell>
          <cell r="C29" t="str">
            <v>Open</v>
          </cell>
          <cell r="H29">
            <v>26</v>
          </cell>
          <cell r="I29" t="str">
            <v>Stacie Denson</v>
          </cell>
          <cell r="J29" t="str">
            <v>757/631-5124</v>
          </cell>
          <cell r="K29" t="str">
            <v>757/631-5141</v>
          </cell>
          <cell r="L29" t="str">
            <v>VBC</v>
          </cell>
        </row>
        <row r="30">
          <cell r="A30">
            <v>25</v>
          </cell>
          <cell r="B30" t="str">
            <v>a53</v>
          </cell>
          <cell r="C30" t="str">
            <v>Sherertz</v>
          </cell>
          <cell r="D30" t="str">
            <v xml:space="preserve">Vickie </v>
          </cell>
          <cell r="E30" t="str">
            <v>540/853-5097</v>
          </cell>
          <cell r="F30" t="str">
            <v>540/853-5053</v>
          </cell>
          <cell r="G30" t="str">
            <v>H2A</v>
          </cell>
          <cell r="H30">
            <v>27</v>
          </cell>
          <cell r="I30" t="str">
            <v>Jean Minter</v>
          </cell>
          <cell r="J30" t="str">
            <v>540/853-3317</v>
          </cell>
          <cell r="K30" t="str">
            <v>540/853-5053</v>
          </cell>
          <cell r="L30" t="str">
            <v>G1A</v>
          </cell>
        </row>
        <row r="31">
          <cell r="A31">
            <v>26</v>
          </cell>
          <cell r="B31" t="str">
            <v>a54</v>
          </cell>
          <cell r="C31" t="str">
            <v>Open</v>
          </cell>
          <cell r="D31" t="str">
            <v>Open</v>
          </cell>
          <cell r="H31">
            <v>28</v>
          </cell>
          <cell r="I31" t="str">
            <v>Andy Rader</v>
          </cell>
          <cell r="J31" t="str">
            <v>354-3886</v>
          </cell>
          <cell r="K31" t="str">
            <v>354-3925</v>
          </cell>
          <cell r="L31" t="str">
            <v>A2C</v>
          </cell>
        </row>
        <row r="32">
          <cell r="A32">
            <v>27</v>
          </cell>
          <cell r="B32" t="str">
            <v>a60</v>
          </cell>
          <cell r="C32" t="str">
            <v>Open</v>
          </cell>
          <cell r="H32">
            <v>29</v>
          </cell>
          <cell r="I32" t="str">
            <v xml:space="preserve">Mollie Woodson </v>
          </cell>
          <cell r="J32" t="str">
            <v>757-875-5185</v>
          </cell>
          <cell r="K32" t="str">
            <v>757/875-5785</v>
          </cell>
          <cell r="L32" t="str">
            <v>04D</v>
          </cell>
        </row>
        <row r="33">
          <cell r="A33">
            <v>28</v>
          </cell>
          <cell r="B33" t="str">
            <v>a61</v>
          </cell>
          <cell r="C33" t="str">
            <v>Thompson</v>
          </cell>
          <cell r="D33" t="str">
            <v xml:space="preserve">Sandy </v>
          </cell>
          <cell r="E33" t="str">
            <v>540/853-5082</v>
          </cell>
          <cell r="F33" t="str">
            <v>540/853-5053</v>
          </cell>
          <cell r="G33" t="str">
            <v>H2A</v>
          </cell>
          <cell r="H33">
            <v>30</v>
          </cell>
          <cell r="I33" t="str">
            <v>Dawn Biedler</v>
          </cell>
          <cell r="J33" t="str">
            <v>354-5713</v>
          </cell>
          <cell r="K33" t="str">
            <v>354-3925</v>
          </cell>
          <cell r="L33" t="str">
            <v>A2C</v>
          </cell>
        </row>
        <row r="34">
          <cell r="A34">
            <v>29</v>
          </cell>
          <cell r="B34" t="str">
            <v>a62</v>
          </cell>
          <cell r="C34" t="str">
            <v>Harper</v>
          </cell>
          <cell r="D34" t="str">
            <v xml:space="preserve">Wayne </v>
          </cell>
          <cell r="E34" t="str">
            <v>540/885-3313</v>
          </cell>
          <cell r="F34" t="str">
            <v>540/886-3607</v>
          </cell>
          <cell r="G34" t="str">
            <v>STA</v>
          </cell>
          <cell r="H34">
            <v>31</v>
          </cell>
          <cell r="I34" t="str">
            <v>Aimee Reynolds</v>
          </cell>
          <cell r="J34" t="str">
            <v>354-3955</v>
          </cell>
          <cell r="K34" t="str">
            <v>354-3925</v>
          </cell>
          <cell r="L34" t="str">
            <v>A2C</v>
          </cell>
        </row>
        <row r="35">
          <cell r="A35">
            <v>30</v>
          </cell>
          <cell r="B35" t="str">
            <v>a65</v>
          </cell>
          <cell r="C35" t="str">
            <v>Miller</v>
          </cell>
          <cell r="D35" t="str">
            <v>Sharon</v>
          </cell>
          <cell r="E35" t="str">
            <v>540/853-3038</v>
          </cell>
          <cell r="F35" t="str">
            <v>540/853-5053</v>
          </cell>
          <cell r="G35" t="str">
            <v>H2A</v>
          </cell>
          <cell r="H35">
            <v>32</v>
          </cell>
          <cell r="I35" t="str">
            <v>Open</v>
          </cell>
        </row>
        <row r="36">
          <cell r="A36">
            <v>31</v>
          </cell>
          <cell r="B36" t="str">
            <v>a67</v>
          </cell>
          <cell r="C36" t="str">
            <v>Taylor</v>
          </cell>
          <cell r="D36" t="str">
            <v>Ellen</v>
          </cell>
          <cell r="E36" t="str">
            <v>540/853-5081</v>
          </cell>
          <cell r="F36" t="str">
            <v>540/853-5053</v>
          </cell>
          <cell r="G36" t="str">
            <v>H2A</v>
          </cell>
          <cell r="H36">
            <v>33</v>
          </cell>
          <cell r="I36" t="str">
            <v>Enter Correct Underwriter Code</v>
          </cell>
        </row>
        <row r="37">
          <cell r="A37">
            <v>32</v>
          </cell>
          <cell r="B37" t="str">
            <v>a71</v>
          </cell>
          <cell r="C37" t="str">
            <v>Tiggett</v>
          </cell>
          <cell r="D37" t="str">
            <v>Wylesia</v>
          </cell>
          <cell r="E37" t="str">
            <v>354-2932</v>
          </cell>
          <cell r="F37" t="str">
            <v>354-3734</v>
          </cell>
          <cell r="G37" t="str">
            <v>04D</v>
          </cell>
        </row>
        <row r="38">
          <cell r="A38">
            <v>33</v>
          </cell>
          <cell r="B38" t="str">
            <v>a74</v>
          </cell>
          <cell r="C38" t="str">
            <v>McManus</v>
          </cell>
          <cell r="D38" t="str">
            <v xml:space="preserve">Susan </v>
          </cell>
          <cell r="E38" t="str">
            <v>354-3974</v>
          </cell>
          <cell r="F38" t="str">
            <v>354-3734</v>
          </cell>
          <cell r="G38" t="str">
            <v>04D</v>
          </cell>
        </row>
        <row r="39">
          <cell r="A39">
            <v>34</v>
          </cell>
          <cell r="B39" t="str">
            <v>a77</v>
          </cell>
          <cell r="C39" t="str">
            <v>Hartman</v>
          </cell>
          <cell r="D39" t="str">
            <v>Jeff</v>
          </cell>
          <cell r="E39" t="str">
            <v>354-7854</v>
          </cell>
          <cell r="F39" t="str">
            <v>354-3734</v>
          </cell>
          <cell r="G39" t="str">
            <v>04D</v>
          </cell>
        </row>
        <row r="40">
          <cell r="A40">
            <v>35</v>
          </cell>
          <cell r="B40" t="str">
            <v>a78</v>
          </cell>
          <cell r="C40" t="str">
            <v>Rowe</v>
          </cell>
          <cell r="D40" t="str">
            <v>David</v>
          </cell>
          <cell r="E40" t="str">
            <v>354-3303</v>
          </cell>
          <cell r="F40" t="str">
            <v>354-3734</v>
          </cell>
          <cell r="G40" t="str">
            <v>04D</v>
          </cell>
        </row>
        <row r="41">
          <cell r="A41">
            <v>36</v>
          </cell>
          <cell r="B41" t="str">
            <v>a81</v>
          </cell>
          <cell r="C41" t="str">
            <v>Korahaes</v>
          </cell>
          <cell r="D41" t="str">
            <v xml:space="preserve">Steve </v>
          </cell>
          <cell r="E41" t="str">
            <v>757/875-5766</v>
          </cell>
          <cell r="F41" t="str">
            <v>757/875-5785</v>
          </cell>
          <cell r="G41" t="str">
            <v>NEW</v>
          </cell>
        </row>
        <row r="42">
          <cell r="A42">
            <v>37</v>
          </cell>
          <cell r="B42" t="str">
            <v>a82</v>
          </cell>
          <cell r="C42" t="str">
            <v>Lawrence</v>
          </cell>
          <cell r="D42" t="str">
            <v xml:space="preserve">Nancy </v>
          </cell>
          <cell r="E42" t="str">
            <v>757/631-4453</v>
          </cell>
          <cell r="F42" t="str">
            <v>757/631-5141</v>
          </cell>
          <cell r="G42" t="str">
            <v>VBC</v>
          </cell>
        </row>
        <row r="43">
          <cell r="A43">
            <v>38</v>
          </cell>
          <cell r="B43" t="str">
            <v>a82</v>
          </cell>
          <cell r="C43" t="str">
            <v>Van Huss</v>
          </cell>
          <cell r="D43" t="str">
            <v>Rhonda</v>
          </cell>
          <cell r="E43" t="str">
            <v>757/631-3392</v>
          </cell>
          <cell r="F43" t="str">
            <v>757/631-5141</v>
          </cell>
          <cell r="G43" t="str">
            <v>VBC</v>
          </cell>
        </row>
        <row r="44">
          <cell r="A44">
            <v>39</v>
          </cell>
          <cell r="B44" t="str">
            <v>a83</v>
          </cell>
          <cell r="C44" t="str">
            <v>Skopal</v>
          </cell>
          <cell r="D44" t="str">
            <v xml:space="preserve">Ed </v>
          </cell>
          <cell r="E44" t="str">
            <v>757/631-5137</v>
          </cell>
          <cell r="F44" t="str">
            <v>757/631-5141</v>
          </cell>
          <cell r="G44" t="str">
            <v>VBC</v>
          </cell>
        </row>
        <row r="45">
          <cell r="A45">
            <v>40</v>
          </cell>
          <cell r="B45" t="str">
            <v>a84</v>
          </cell>
          <cell r="C45" t="str">
            <v>Halsey</v>
          </cell>
          <cell r="D45" t="str">
            <v>Patty</v>
          </cell>
          <cell r="E45" t="str">
            <v>757/631-5142</v>
          </cell>
          <cell r="F45" t="str">
            <v>757/631-5141</v>
          </cell>
          <cell r="G45" t="str">
            <v>VBC</v>
          </cell>
        </row>
        <row r="46">
          <cell r="A46" t="e">
            <v>#REF!</v>
          </cell>
          <cell r="B46" t="str">
            <v>a85</v>
          </cell>
          <cell r="C46" t="str">
            <v>Pollard</v>
          </cell>
          <cell r="D46" t="str">
            <v>Mike</v>
          </cell>
          <cell r="E46" t="str">
            <v>757/631-5122</v>
          </cell>
          <cell r="F46" t="str">
            <v>757/631-5141</v>
          </cell>
          <cell r="G46" t="str">
            <v>VBC</v>
          </cell>
        </row>
        <row r="47">
          <cell r="A47" t="e">
            <v>#REF!</v>
          </cell>
          <cell r="B47" t="str">
            <v>a86</v>
          </cell>
          <cell r="C47" t="str">
            <v>MCElligott</v>
          </cell>
          <cell r="D47" t="str">
            <v>Tracey</v>
          </cell>
          <cell r="E47" t="str">
            <v>757/631-5139</v>
          </cell>
          <cell r="F47" t="str">
            <v>757/631-5141</v>
          </cell>
          <cell r="G47" t="str">
            <v>VBC</v>
          </cell>
        </row>
        <row r="48">
          <cell r="A48" t="e">
            <v>#REF!</v>
          </cell>
          <cell r="B48" t="str">
            <v>a87</v>
          </cell>
          <cell r="C48" t="str">
            <v>Alcoke</v>
          </cell>
          <cell r="D48" t="str">
            <v xml:space="preserve">Tom </v>
          </cell>
          <cell r="E48" t="str">
            <v>540/853-3058</v>
          </cell>
          <cell r="F48" t="str">
            <v>540/853-5053</v>
          </cell>
          <cell r="G48" t="str">
            <v>H2A</v>
          </cell>
        </row>
        <row r="49">
          <cell r="A49" t="e">
            <v>#REF!</v>
          </cell>
          <cell r="B49" t="str">
            <v>a91</v>
          </cell>
          <cell r="C49" t="str">
            <v>Christman</v>
          </cell>
          <cell r="D49" t="str">
            <v>Michael</v>
          </cell>
          <cell r="E49" t="str">
            <v>354-7425</v>
          </cell>
          <cell r="F49" t="str">
            <v>354-3734</v>
          </cell>
          <cell r="G49" t="str">
            <v>04D</v>
          </cell>
        </row>
        <row r="50">
          <cell r="A50" t="e">
            <v>#REF!</v>
          </cell>
          <cell r="B50" t="str">
            <v>a92</v>
          </cell>
          <cell r="C50" t="str">
            <v>Open</v>
          </cell>
          <cell r="D50" t="str">
            <v>Open</v>
          </cell>
        </row>
        <row r="51">
          <cell r="A51" t="e">
            <v>#REF!</v>
          </cell>
          <cell r="B51" t="str">
            <v>a93</v>
          </cell>
          <cell r="C51" t="str">
            <v>Vinze</v>
          </cell>
          <cell r="D51" t="str">
            <v xml:space="preserve">Kim </v>
          </cell>
          <cell r="E51" t="str">
            <v>354-3222</v>
          </cell>
          <cell r="F51" t="str">
            <v>354-3734</v>
          </cell>
          <cell r="G51" t="str">
            <v>04D</v>
          </cell>
        </row>
        <row r="52">
          <cell r="A52" t="e">
            <v>#REF!</v>
          </cell>
          <cell r="B52" t="str">
            <v>a94</v>
          </cell>
          <cell r="C52" t="str">
            <v>Keogh</v>
          </cell>
          <cell r="D52" t="str">
            <v>David</v>
          </cell>
          <cell r="E52" t="str">
            <v>354-5988</v>
          </cell>
          <cell r="F52" t="str">
            <v>354-3734</v>
          </cell>
          <cell r="G52" t="str">
            <v>04D</v>
          </cell>
        </row>
        <row r="53">
          <cell r="A53" t="e">
            <v>#REF!</v>
          </cell>
          <cell r="B53" t="str">
            <v>a95</v>
          </cell>
          <cell r="C53" t="str">
            <v>Schiavone</v>
          </cell>
          <cell r="D53" t="str">
            <v>Linda</v>
          </cell>
          <cell r="E53" t="str">
            <v>757/875-2912</v>
          </cell>
          <cell r="F53" t="str">
            <v>757/875-5785</v>
          </cell>
          <cell r="G53" t="str">
            <v>NEW</v>
          </cell>
        </row>
        <row r="54">
          <cell r="A54" t="e">
            <v>#REF!</v>
          </cell>
          <cell r="B54" t="str">
            <v>a97</v>
          </cell>
          <cell r="C54" t="str">
            <v>Boone</v>
          </cell>
          <cell r="D54" t="str">
            <v>Richard</v>
          </cell>
          <cell r="E54" t="str">
            <v>540/853-3078</v>
          </cell>
          <cell r="F54" t="str">
            <v>540/853-5053</v>
          </cell>
          <cell r="G54" t="str">
            <v>H2A</v>
          </cell>
        </row>
        <row r="55">
          <cell r="A55" t="e">
            <v>#REF!</v>
          </cell>
          <cell r="B55" t="str">
            <v>a98</v>
          </cell>
          <cell r="C55" t="str">
            <v>Shields</v>
          </cell>
          <cell r="D55" t="str">
            <v xml:space="preserve">Brian </v>
          </cell>
          <cell r="E55" t="str">
            <v>354-2112</v>
          </cell>
          <cell r="F55" t="str">
            <v>354-3734</v>
          </cell>
          <cell r="G55" t="str">
            <v>04D</v>
          </cell>
        </row>
        <row r="56">
          <cell r="A56" t="e">
            <v>#REF!</v>
          </cell>
          <cell r="B56" t="str">
            <v>aC1</v>
          </cell>
          <cell r="C56" t="str">
            <v>Taylor</v>
          </cell>
          <cell r="D56" t="str">
            <v>Todd</v>
          </cell>
          <cell r="E56" t="str">
            <v>354-4258</v>
          </cell>
          <cell r="F56" t="str">
            <v>354-3734</v>
          </cell>
          <cell r="G56" t="str">
            <v>04D</v>
          </cell>
        </row>
        <row r="57">
          <cell r="A57" t="e">
            <v>#REF!</v>
          </cell>
          <cell r="B57" t="str">
            <v>aC2</v>
          </cell>
          <cell r="C57" t="str">
            <v>Dauley</v>
          </cell>
          <cell r="D57" t="str">
            <v>Dawn</v>
          </cell>
          <cell r="E57" t="str">
            <v>354-3900</v>
          </cell>
          <cell r="F57" t="str">
            <v>354-3734</v>
          </cell>
          <cell r="G57" t="str">
            <v>04D</v>
          </cell>
        </row>
        <row r="58">
          <cell r="A58" t="e">
            <v>#REF!</v>
          </cell>
          <cell r="B58" t="str">
            <v>aC3</v>
          </cell>
          <cell r="C58" t="str">
            <v>Smith</v>
          </cell>
          <cell r="D58" t="str">
            <v>Amy</v>
          </cell>
          <cell r="E58" t="str">
            <v>354-4147</v>
          </cell>
          <cell r="F58" t="str">
            <v>354-3734</v>
          </cell>
          <cell r="G58" t="str">
            <v>04D</v>
          </cell>
        </row>
        <row r="59">
          <cell r="A59" t="e">
            <v>#REF!</v>
          </cell>
          <cell r="B59" t="str">
            <v>aC4</v>
          </cell>
          <cell r="C59" t="str">
            <v>Davis</v>
          </cell>
          <cell r="D59" t="str">
            <v>Greg</v>
          </cell>
          <cell r="E59" t="str">
            <v>354-7394</v>
          </cell>
          <cell r="F59" t="str">
            <v>354-3734</v>
          </cell>
          <cell r="G59" t="str">
            <v>04D</v>
          </cell>
        </row>
        <row r="60">
          <cell r="A60" t="e">
            <v>#REF!</v>
          </cell>
          <cell r="B60" t="str">
            <v>aC5</v>
          </cell>
          <cell r="C60" t="str">
            <v>Snead</v>
          </cell>
          <cell r="D60" t="str">
            <v>Shawn</v>
          </cell>
          <cell r="E60" t="str">
            <v>354-3823</v>
          </cell>
          <cell r="F60" t="str">
            <v>354-3734</v>
          </cell>
          <cell r="G60" t="str">
            <v>04D</v>
          </cell>
        </row>
        <row r="61">
          <cell r="A61" t="e">
            <v>#REF!</v>
          </cell>
          <cell r="B61" t="str">
            <v>aC6</v>
          </cell>
          <cell r="C61" t="str">
            <v>Whitley</v>
          </cell>
          <cell r="D61" t="str">
            <v>Sara</v>
          </cell>
          <cell r="E61" t="str">
            <v>354-7389</v>
          </cell>
          <cell r="F61" t="str">
            <v>354-3734</v>
          </cell>
          <cell r="G61" t="str">
            <v>04D</v>
          </cell>
        </row>
        <row r="62">
          <cell r="A62" t="e">
            <v>#REF!</v>
          </cell>
          <cell r="B62" t="str">
            <v>aC7</v>
          </cell>
          <cell r="C62" t="str">
            <v>Coleman</v>
          </cell>
          <cell r="D62" t="str">
            <v>Jasmonn</v>
          </cell>
          <cell r="E62" t="str">
            <v>354-3359</v>
          </cell>
          <cell r="F62" t="str">
            <v>354-3734</v>
          </cell>
          <cell r="G62" t="str">
            <v>04D</v>
          </cell>
        </row>
        <row r="63">
          <cell r="A63" t="e">
            <v>#REF!</v>
          </cell>
          <cell r="B63" t="str">
            <v>aC8</v>
          </cell>
          <cell r="C63" t="str">
            <v>Dickerson</v>
          </cell>
          <cell r="D63" t="str">
            <v>Fran</v>
          </cell>
          <cell r="E63" t="str">
            <v>354-3900</v>
          </cell>
          <cell r="F63" t="str">
            <v>354-3734</v>
          </cell>
          <cell r="G63" t="str">
            <v>04D</v>
          </cell>
        </row>
        <row r="64">
          <cell r="A64" t="e">
            <v>#REF!</v>
          </cell>
          <cell r="B64" t="str">
            <v>aC9</v>
          </cell>
          <cell r="C64" t="str">
            <v>Lane</v>
          </cell>
          <cell r="D64" t="str">
            <v>Kelly</v>
          </cell>
          <cell r="E64" t="str">
            <v>354-7164</v>
          </cell>
          <cell r="F64" t="str">
            <v>354-3734</v>
          </cell>
          <cell r="G64" t="str">
            <v>04D</v>
          </cell>
        </row>
        <row r="65">
          <cell r="A65" t="e">
            <v>#REF!</v>
          </cell>
          <cell r="B65" t="str">
            <v>aCA</v>
          </cell>
          <cell r="C65" t="str">
            <v>Rogers</v>
          </cell>
          <cell r="D65" t="str">
            <v>Thomas</v>
          </cell>
          <cell r="E65" t="str">
            <v>354-7076</v>
          </cell>
          <cell r="F65" t="str">
            <v>354-3734</v>
          </cell>
          <cell r="G65" t="str">
            <v>04D</v>
          </cell>
        </row>
        <row r="66">
          <cell r="A66" t="e">
            <v>#REF!</v>
          </cell>
          <cell r="B66" t="str">
            <v>aCC</v>
          </cell>
          <cell r="C66" t="str">
            <v>Ward</v>
          </cell>
          <cell r="D66" t="str">
            <v>Mary</v>
          </cell>
          <cell r="E66" t="str">
            <v>354-4517</v>
          </cell>
          <cell r="F66" t="str">
            <v>354-3734</v>
          </cell>
          <cell r="G66" t="str">
            <v>04D</v>
          </cell>
        </row>
        <row r="67">
          <cell r="A67" t="e">
            <v>#REF!</v>
          </cell>
          <cell r="B67" t="str">
            <v>aCE</v>
          </cell>
          <cell r="C67" t="str">
            <v>Devogt</v>
          </cell>
          <cell r="D67" t="str">
            <v>Linda</v>
          </cell>
          <cell r="E67" t="str">
            <v>354-7896</v>
          </cell>
          <cell r="F67" t="str">
            <v>354-3734</v>
          </cell>
          <cell r="G67" t="str">
            <v>04D</v>
          </cell>
        </row>
        <row r="68">
          <cell r="A68" t="e">
            <v>#REF!</v>
          </cell>
          <cell r="B68" t="str">
            <v>aCF</v>
          </cell>
          <cell r="C68" t="str">
            <v>Allen</v>
          </cell>
          <cell r="D68" t="str">
            <v>Karen</v>
          </cell>
          <cell r="E68" t="str">
            <v>354-5717</v>
          </cell>
          <cell r="F68" t="str">
            <v>354-3734</v>
          </cell>
          <cell r="G68" t="str">
            <v>04D</v>
          </cell>
        </row>
        <row r="69">
          <cell r="A69" t="e">
            <v>#REF!</v>
          </cell>
          <cell r="B69" t="str">
            <v>aCG</v>
          </cell>
          <cell r="C69" t="str">
            <v>Broughman</v>
          </cell>
          <cell r="D69" t="str">
            <v xml:space="preserve">Linda </v>
          </cell>
          <cell r="E69" t="str">
            <v>540/853-3025</v>
          </cell>
          <cell r="F69" t="str">
            <v>540/853-5053</v>
          </cell>
          <cell r="G69" t="str">
            <v>H2A</v>
          </cell>
        </row>
        <row r="70">
          <cell r="A70" t="e">
            <v>#REF!</v>
          </cell>
          <cell r="B70" t="str">
            <v>aE3</v>
          </cell>
          <cell r="C70" t="str">
            <v>Heinzman</v>
          </cell>
          <cell r="D70" t="str">
            <v>Linda</v>
          </cell>
          <cell r="E70" t="str">
            <v>757/631-5140</v>
          </cell>
          <cell r="F70" t="str">
            <v>757/631-5141</v>
          </cell>
          <cell r="G70" t="str">
            <v>VBC</v>
          </cell>
        </row>
        <row r="71">
          <cell r="A71" t="e">
            <v>#REF!</v>
          </cell>
          <cell r="B71" t="str">
            <v>aE4</v>
          </cell>
          <cell r="C71" t="str">
            <v>Hufsteller</v>
          </cell>
          <cell r="D71" t="str">
            <v xml:space="preserve">Paula </v>
          </cell>
          <cell r="E71" t="str">
            <v>757/875-5149</v>
          </cell>
          <cell r="F71" t="str">
            <v>757/875-5785</v>
          </cell>
          <cell r="G71" t="str">
            <v>NEW</v>
          </cell>
        </row>
        <row r="72">
          <cell r="A72" t="e">
            <v>#REF!</v>
          </cell>
          <cell r="B72" t="str">
            <v>aE5</v>
          </cell>
          <cell r="C72" t="str">
            <v>Holgerson</v>
          </cell>
          <cell r="D72" t="str">
            <v>Tracey</v>
          </cell>
          <cell r="E72" t="str">
            <v>757/631-5136</v>
          </cell>
          <cell r="F72" t="str">
            <v>757/631-5141</v>
          </cell>
          <cell r="G72" t="str">
            <v>VBC</v>
          </cell>
        </row>
        <row r="73">
          <cell r="A73" t="e">
            <v>#REF!</v>
          </cell>
          <cell r="B73" t="str">
            <v>aE6</v>
          </cell>
          <cell r="C73" t="str">
            <v>Roberts</v>
          </cell>
          <cell r="D73" t="str">
            <v>Karl</v>
          </cell>
          <cell r="E73" t="str">
            <v>757/875-5764</v>
          </cell>
          <cell r="F73" t="str">
            <v>757/875-5785</v>
          </cell>
          <cell r="G73" t="str">
            <v>NEW</v>
          </cell>
        </row>
        <row r="74">
          <cell r="A74" t="e">
            <v>#REF!</v>
          </cell>
          <cell r="B74" t="str">
            <v>aM1</v>
          </cell>
          <cell r="C74" t="str">
            <v>Powell</v>
          </cell>
          <cell r="D74" t="str">
            <v>Sherri</v>
          </cell>
          <cell r="E74" t="str">
            <v>354-7150</v>
          </cell>
          <cell r="F74" t="str">
            <v>354-3734</v>
          </cell>
          <cell r="G74" t="str">
            <v>04D</v>
          </cell>
        </row>
        <row r="75">
          <cell r="A75" t="e">
            <v>#REF!</v>
          </cell>
          <cell r="B75" t="str">
            <v>aM2</v>
          </cell>
          <cell r="C75" t="str">
            <v>Simmons</v>
          </cell>
          <cell r="D75" t="str">
            <v>Susie</v>
          </cell>
          <cell r="E75" t="str">
            <v>354-3247</v>
          </cell>
          <cell r="F75" t="str">
            <v>354-3734</v>
          </cell>
          <cell r="G75" t="str">
            <v>04D</v>
          </cell>
        </row>
        <row r="76">
          <cell r="A76" t="e">
            <v>#REF!</v>
          </cell>
          <cell r="B76" t="str">
            <v>aN2</v>
          </cell>
          <cell r="C76" t="str">
            <v>Gwinn</v>
          </cell>
          <cell r="D76" t="str">
            <v>Peyton</v>
          </cell>
          <cell r="E76" t="str">
            <v>703/227-5342</v>
          </cell>
          <cell r="F76" t="str">
            <v>703/227-5354</v>
          </cell>
          <cell r="G76" t="str">
            <v>CHA</v>
          </cell>
        </row>
        <row r="77">
          <cell r="A77" t="e">
            <v>#REF!</v>
          </cell>
          <cell r="B77" t="str">
            <v>aN4</v>
          </cell>
          <cell r="C77" t="str">
            <v>Gibson</v>
          </cell>
          <cell r="D77" t="str">
            <v>Cheryl</v>
          </cell>
          <cell r="E77" t="str">
            <v>703/227-5328</v>
          </cell>
          <cell r="F77" t="str">
            <v>703/227-5354</v>
          </cell>
          <cell r="G77" t="str">
            <v>CHA</v>
          </cell>
        </row>
        <row r="78">
          <cell r="A78" t="e">
            <v>#REF!</v>
          </cell>
          <cell r="B78" t="str">
            <v>aN5</v>
          </cell>
          <cell r="C78" t="str">
            <v>Malone</v>
          </cell>
          <cell r="D78" t="str">
            <v>Mary Paula</v>
          </cell>
          <cell r="E78" t="str">
            <v>703/227-5329</v>
          </cell>
          <cell r="F78" t="str">
            <v>703/227-5354</v>
          </cell>
          <cell r="G78" t="str">
            <v>CHA</v>
          </cell>
        </row>
        <row r="79">
          <cell r="A79" t="e">
            <v>#REF!</v>
          </cell>
          <cell r="B79" t="str">
            <v>aN6</v>
          </cell>
          <cell r="C79" t="str">
            <v>Alexander</v>
          </cell>
          <cell r="D79" t="str">
            <v>Renee</v>
          </cell>
          <cell r="E79" t="str">
            <v>703/227-5313</v>
          </cell>
          <cell r="F79" t="str">
            <v>703/227-5354</v>
          </cell>
          <cell r="G79" t="str">
            <v>CHA</v>
          </cell>
        </row>
        <row r="80">
          <cell r="A80" t="e">
            <v>#REF!</v>
          </cell>
          <cell r="B80" t="str">
            <v>aN7</v>
          </cell>
          <cell r="C80" t="str">
            <v>Glick</v>
          </cell>
          <cell r="D80" t="str">
            <v>Margaret</v>
          </cell>
          <cell r="E80" t="str">
            <v>703/227-5327</v>
          </cell>
          <cell r="F80" t="str">
            <v>703/227-5354</v>
          </cell>
          <cell r="G80" t="str">
            <v>CHA</v>
          </cell>
        </row>
        <row r="81">
          <cell r="A81" t="e">
            <v>#REF!</v>
          </cell>
          <cell r="B81" t="str">
            <v>aN8</v>
          </cell>
          <cell r="C81" t="str">
            <v>Tucker</v>
          </cell>
          <cell r="D81" t="str">
            <v>Leslie</v>
          </cell>
          <cell r="E81" t="str">
            <v>703/227-5322</v>
          </cell>
          <cell r="F81" t="str">
            <v>703/227-5354</v>
          </cell>
          <cell r="G81" t="str">
            <v>CHA</v>
          </cell>
        </row>
        <row r="82">
          <cell r="A82" t="e">
            <v>#REF!</v>
          </cell>
          <cell r="B82" t="str">
            <v>aR2</v>
          </cell>
          <cell r="C82" t="str">
            <v>Rodgers</v>
          </cell>
          <cell r="D82" t="str">
            <v>Kimberly</v>
          </cell>
          <cell r="E82" t="str">
            <v>757/631-5129</v>
          </cell>
          <cell r="F82" t="str">
            <v>757/631-5141</v>
          </cell>
          <cell r="G82" t="str">
            <v>VBC</v>
          </cell>
        </row>
        <row r="83">
          <cell r="A83" t="e">
            <v>#REF!</v>
          </cell>
          <cell r="B83" t="str">
            <v>aR3</v>
          </cell>
          <cell r="C83" t="str">
            <v>Roland</v>
          </cell>
          <cell r="D83" t="str">
            <v>Kerry</v>
          </cell>
          <cell r="E83" t="str">
            <v>757/875-5765</v>
          </cell>
          <cell r="F83" t="str">
            <v>757/875-5785</v>
          </cell>
          <cell r="G83" t="str">
            <v>NEW</v>
          </cell>
        </row>
        <row r="84">
          <cell r="A84" t="e">
            <v>#REF!</v>
          </cell>
          <cell r="B84" t="str">
            <v>aR4</v>
          </cell>
          <cell r="C84" t="str">
            <v>Slayton</v>
          </cell>
          <cell r="D84" t="str">
            <v xml:space="preserve">Joy </v>
          </cell>
          <cell r="E84" t="str">
            <v>757/631-5125</v>
          </cell>
          <cell r="F84" t="str">
            <v>757/631-5141</v>
          </cell>
          <cell r="G84" t="str">
            <v>VBC</v>
          </cell>
        </row>
        <row r="85">
          <cell r="A85" t="e">
            <v>#REF!</v>
          </cell>
          <cell r="B85" t="str">
            <v>aR5</v>
          </cell>
          <cell r="C85" t="str">
            <v>Modonia</v>
          </cell>
          <cell r="D85" t="str">
            <v>Gabriella</v>
          </cell>
          <cell r="E85" t="str">
            <v>757/875-5165</v>
          </cell>
          <cell r="F85" t="str">
            <v>757/875-5785</v>
          </cell>
          <cell r="G85" t="str">
            <v>NEW</v>
          </cell>
        </row>
        <row r="86">
          <cell r="A86" t="e">
            <v>#REF!</v>
          </cell>
          <cell r="B86" t="str">
            <v>aR6</v>
          </cell>
          <cell r="C86" t="str">
            <v>Allen</v>
          </cell>
          <cell r="D86" t="str">
            <v>Patty</v>
          </cell>
          <cell r="E86" t="str">
            <v>757/875-5184</v>
          </cell>
          <cell r="F86" t="str">
            <v>757/875-5785</v>
          </cell>
          <cell r="G86" t="str">
            <v>NEW</v>
          </cell>
        </row>
        <row r="87">
          <cell r="A87" t="e">
            <v>#REF!</v>
          </cell>
          <cell r="B87" t="str">
            <v>aS2</v>
          </cell>
          <cell r="C87" t="str">
            <v>Open</v>
          </cell>
        </row>
        <row r="88">
          <cell r="A88" t="e">
            <v>#REF!</v>
          </cell>
          <cell r="B88" t="str">
            <v>aS3</v>
          </cell>
          <cell r="C88" t="str">
            <v>Nettles</v>
          </cell>
          <cell r="D88" t="str">
            <v>Debbie</v>
          </cell>
          <cell r="E88" t="str">
            <v>757/631-5128</v>
          </cell>
          <cell r="F88" t="str">
            <v>757/631-5141</v>
          </cell>
          <cell r="G88" t="str">
            <v>VBC</v>
          </cell>
        </row>
        <row r="89">
          <cell r="A89" t="e">
            <v>#REF!</v>
          </cell>
          <cell r="B89" t="str">
            <v>aS4</v>
          </cell>
          <cell r="C89" t="str">
            <v>Dillon</v>
          </cell>
          <cell r="D89" t="str">
            <v>Howard</v>
          </cell>
          <cell r="E89" t="str">
            <v>757/631-5126</v>
          </cell>
          <cell r="F89" t="str">
            <v>757/631-5141</v>
          </cell>
          <cell r="G89" t="str">
            <v>VBC</v>
          </cell>
        </row>
        <row r="90">
          <cell r="A90" t="e">
            <v>#REF!</v>
          </cell>
          <cell r="B90" t="str">
            <v>aS6</v>
          </cell>
          <cell r="C90" t="str">
            <v>Glover</v>
          </cell>
          <cell r="D90" t="str">
            <v xml:space="preserve">Shannon </v>
          </cell>
          <cell r="E90" t="str">
            <v>757/875-5184</v>
          </cell>
          <cell r="F90" t="str">
            <v>757/875-5785</v>
          </cell>
          <cell r="G90" t="str">
            <v>NEW</v>
          </cell>
        </row>
        <row r="91">
          <cell r="A91" t="e">
            <v>#REF!</v>
          </cell>
          <cell r="B91" t="str">
            <v>aW2</v>
          </cell>
          <cell r="C91" t="str">
            <v>Drummond</v>
          </cell>
          <cell r="D91" t="str">
            <v>Bill</v>
          </cell>
          <cell r="E91" t="str">
            <v>434/385-8468</v>
          </cell>
          <cell r="F91" t="str">
            <v>434/385-9041</v>
          </cell>
          <cell r="G91" t="str">
            <v>LYN</v>
          </cell>
        </row>
        <row r="92">
          <cell r="B92" t="str">
            <v>aW3</v>
          </cell>
          <cell r="C92" t="str">
            <v>Hall</v>
          </cell>
          <cell r="D92" t="str">
            <v xml:space="preserve">Cindy </v>
          </cell>
          <cell r="E92" t="str">
            <v>540/853-5005</v>
          </cell>
          <cell r="F92" t="str">
            <v>540/853-5053</v>
          </cell>
          <cell r="G92" t="str">
            <v>BRI</v>
          </cell>
        </row>
        <row r="93">
          <cell r="A93" t="e">
            <v>#REF!</v>
          </cell>
          <cell r="B93" t="str">
            <v>aW4</v>
          </cell>
          <cell r="C93" t="str">
            <v>Open</v>
          </cell>
          <cell r="E93" t="str">
            <v>540/885-xxxx</v>
          </cell>
          <cell r="F93" t="str">
            <v>540/886-3607</v>
          </cell>
          <cell r="G93" t="str">
            <v>STA</v>
          </cell>
        </row>
        <row r="94">
          <cell r="A94" t="e">
            <v>#REF!</v>
          </cell>
          <cell r="B94" t="str">
            <v>aW5</v>
          </cell>
          <cell r="C94" t="str">
            <v>Anderson</v>
          </cell>
          <cell r="D94" t="str">
            <v>Sandra</v>
          </cell>
          <cell r="E94" t="str">
            <v>540/645-5314</v>
          </cell>
          <cell r="F94" t="str">
            <v>540/645-5330</v>
          </cell>
          <cell r="G94" t="str">
            <v>BRI</v>
          </cell>
        </row>
        <row r="95">
          <cell r="A95" t="e">
            <v>#REF!</v>
          </cell>
          <cell r="B95" t="str">
            <v>aW6</v>
          </cell>
          <cell r="C95" t="str">
            <v>Hales</v>
          </cell>
          <cell r="D95" t="str">
            <v>Kent</v>
          </cell>
          <cell r="E95" t="str">
            <v>540/645-5313</v>
          </cell>
          <cell r="F95" t="str">
            <v>540/645-5330</v>
          </cell>
          <cell r="G95" t="str">
            <v>BRI</v>
          </cell>
        </row>
        <row r="96">
          <cell r="A96" t="e">
            <v>#REF!</v>
          </cell>
          <cell r="B96" t="str">
            <v>aW7</v>
          </cell>
          <cell r="C96" t="str">
            <v>Darnell</v>
          </cell>
          <cell r="D96" t="str">
            <v>Stephen</v>
          </cell>
          <cell r="E96" t="str">
            <v>540/645-5311</v>
          </cell>
          <cell r="F96" t="str">
            <v>540/645-5330</v>
          </cell>
          <cell r="G96" t="str">
            <v>BRI</v>
          </cell>
        </row>
        <row r="97">
          <cell r="A97" t="e">
            <v>#REF!</v>
          </cell>
          <cell r="B97" t="str">
            <v>aW8</v>
          </cell>
          <cell r="C97" t="str">
            <v>Feinman</v>
          </cell>
          <cell r="D97" t="str">
            <v>Amy</v>
          </cell>
          <cell r="E97" t="str">
            <v>434/385-8690</v>
          </cell>
          <cell r="F97" t="str">
            <v>434/385-9041</v>
          </cell>
          <cell r="G97" t="str">
            <v>LYN</v>
          </cell>
        </row>
      </sheetData>
      <sheetData sheetId="27" refreshError="1">
        <row r="4">
          <cell r="A4">
            <v>1</v>
          </cell>
          <cell r="B4" t="str">
            <v>FS</v>
          </cell>
          <cell r="C4" t="str">
            <v>Full Service</v>
          </cell>
          <cell r="D4" t="str">
            <v>TRI</v>
          </cell>
          <cell r="E4" t="str">
            <v>M</v>
          </cell>
          <cell r="F4" t="str">
            <v>Ded</v>
          </cell>
          <cell r="G4" t="str">
            <v>ssl_par_ded</v>
          </cell>
          <cell r="H4">
            <v>1</v>
          </cell>
          <cell r="I4" t="str">
            <v>Full Service</v>
          </cell>
        </row>
        <row r="5">
          <cell r="A5">
            <v>2</v>
          </cell>
          <cell r="B5" t="str">
            <v>KCC</v>
          </cell>
          <cell r="C5" t="str">
            <v>Keycare</v>
          </cell>
          <cell r="D5" t="str">
            <v>TRI</v>
          </cell>
          <cell r="E5" t="str">
            <v>M</v>
          </cell>
          <cell r="F5" t="str">
            <v>Copay</v>
          </cell>
          <cell r="G5" t="str">
            <v>ssl_nonpar_ded</v>
          </cell>
          <cell r="H5">
            <v>2</v>
          </cell>
          <cell r="I5" t="str">
            <v>Keycare</v>
          </cell>
        </row>
        <row r="6">
          <cell r="A6">
            <v>3</v>
          </cell>
          <cell r="B6" t="str">
            <v>KCD</v>
          </cell>
          <cell r="C6" t="str">
            <v>Keycare</v>
          </cell>
          <cell r="D6" t="str">
            <v>TRI</v>
          </cell>
          <cell r="E6" t="str">
            <v>M</v>
          </cell>
          <cell r="F6" t="str">
            <v>Ded</v>
          </cell>
          <cell r="G6" t="str">
            <v>ssl_nonpar_ded</v>
          </cell>
          <cell r="H6">
            <v>2</v>
          </cell>
          <cell r="I6" t="str">
            <v>Keycare</v>
          </cell>
        </row>
        <row r="7">
          <cell r="A7">
            <v>4</v>
          </cell>
          <cell r="B7" t="str">
            <v>KC5</v>
          </cell>
          <cell r="C7" t="str">
            <v>Keycare</v>
          </cell>
          <cell r="D7" t="str">
            <v>TRI</v>
          </cell>
          <cell r="E7" t="str">
            <v>M</v>
          </cell>
          <cell r="F7" t="str">
            <v>Ded5</v>
          </cell>
          <cell r="G7" t="str">
            <v>ssl_nonpar_ded500</v>
          </cell>
          <cell r="H7">
            <v>4</v>
          </cell>
          <cell r="I7" t="str">
            <v>Keycare</v>
          </cell>
        </row>
        <row r="8">
          <cell r="A8">
            <v>5</v>
          </cell>
          <cell r="B8" t="str">
            <v>BC</v>
          </cell>
          <cell r="C8" t="str">
            <v>Bluecare</v>
          </cell>
          <cell r="D8" t="str">
            <v>TRI</v>
          </cell>
          <cell r="E8" t="str">
            <v>M</v>
          </cell>
          <cell r="F8" t="str">
            <v>Ded</v>
          </cell>
          <cell r="G8" t="str">
            <v>ssl_par_ded</v>
          </cell>
          <cell r="H8">
            <v>1</v>
          </cell>
          <cell r="I8" t="str">
            <v>Bluecare</v>
          </cell>
        </row>
        <row r="9">
          <cell r="A9">
            <v>6</v>
          </cell>
          <cell r="B9" t="str">
            <v>BC5</v>
          </cell>
          <cell r="C9" t="str">
            <v>Blue Care &gt; $500 Ded.</v>
          </cell>
          <cell r="D9" t="str">
            <v>TRI</v>
          </cell>
          <cell r="E9" t="str">
            <v>M</v>
          </cell>
          <cell r="F9" t="str">
            <v>Ded5</v>
          </cell>
          <cell r="G9" t="str">
            <v>ssl_par_ded500</v>
          </cell>
          <cell r="H9">
            <v>1</v>
          </cell>
          <cell r="I9" t="str">
            <v>Bluecare</v>
          </cell>
        </row>
        <row r="10">
          <cell r="A10">
            <v>7</v>
          </cell>
          <cell r="B10" t="str">
            <v>HK</v>
          </cell>
          <cell r="C10" t="str">
            <v>HealthKeepers</v>
          </cell>
          <cell r="D10" t="str">
            <v>HMO</v>
          </cell>
          <cell r="E10" t="str">
            <v>M</v>
          </cell>
          <cell r="F10" t="str">
            <v>Copay</v>
          </cell>
          <cell r="G10" t="str">
            <v>ssl_HMO</v>
          </cell>
          <cell r="H10">
            <v>9</v>
          </cell>
          <cell r="I10" t="str">
            <v>HK</v>
          </cell>
        </row>
        <row r="11">
          <cell r="A11">
            <v>8</v>
          </cell>
          <cell r="B11" t="str">
            <v>PE</v>
          </cell>
          <cell r="C11" t="str">
            <v>Peninsula Health Care</v>
          </cell>
          <cell r="D11" t="str">
            <v>HMO</v>
          </cell>
          <cell r="E11" t="str">
            <v>M</v>
          </cell>
          <cell r="F11" t="str">
            <v>Copay</v>
          </cell>
          <cell r="G11" t="str">
            <v>ssl_HMO</v>
          </cell>
          <cell r="H11">
            <v>9</v>
          </cell>
          <cell r="I11" t="str">
            <v>PHC</v>
          </cell>
        </row>
        <row r="12">
          <cell r="A12">
            <v>9</v>
          </cell>
          <cell r="B12" t="str">
            <v>PR</v>
          </cell>
          <cell r="C12" t="str">
            <v>Priority Health Care</v>
          </cell>
          <cell r="D12" t="str">
            <v>HMO</v>
          </cell>
          <cell r="E12" t="str">
            <v>M</v>
          </cell>
          <cell r="F12" t="str">
            <v>Copay</v>
          </cell>
          <cell r="G12" t="str">
            <v>ssl_HMO</v>
          </cell>
          <cell r="H12">
            <v>9</v>
          </cell>
          <cell r="I12" t="str">
            <v>PRI</v>
          </cell>
        </row>
        <row r="13">
          <cell r="A13">
            <v>10</v>
          </cell>
          <cell r="B13" t="str">
            <v>PH</v>
          </cell>
          <cell r="C13" t="str">
            <v>Physicians Health Plan</v>
          </cell>
          <cell r="D13" t="str">
            <v>HMO</v>
          </cell>
          <cell r="E13" t="str">
            <v>M</v>
          </cell>
          <cell r="F13" t="str">
            <v>Copay</v>
          </cell>
          <cell r="G13" t="str">
            <v>ssl_HMO</v>
          </cell>
          <cell r="H13">
            <v>9</v>
          </cell>
          <cell r="I13" t="str">
            <v>HK</v>
          </cell>
        </row>
        <row r="14">
          <cell r="A14">
            <v>11</v>
          </cell>
          <cell r="B14" t="str">
            <v>HKW</v>
          </cell>
          <cell r="C14" t="str">
            <v>HealthKeepers - Western</v>
          </cell>
          <cell r="D14" t="str">
            <v>HMO</v>
          </cell>
          <cell r="E14" t="str">
            <v>M</v>
          </cell>
          <cell r="F14" t="str">
            <v>Copay</v>
          </cell>
          <cell r="G14" t="str">
            <v>ssl_HMO</v>
          </cell>
          <cell r="H14">
            <v>9</v>
          </cell>
          <cell r="I14" t="str">
            <v>HK</v>
          </cell>
        </row>
        <row r="15">
          <cell r="A15">
            <v>12</v>
          </cell>
          <cell r="B15" t="str">
            <v>DM</v>
          </cell>
          <cell r="C15" t="str">
            <v>HMS with Medical</v>
          </cell>
          <cell r="D15" t="str">
            <v>DEN</v>
          </cell>
          <cell r="E15" t="str">
            <v>D</v>
          </cell>
          <cell r="F15" t="str">
            <v>Copay</v>
          </cell>
          <cell r="G15" t="str">
            <v>n/a</v>
          </cell>
          <cell r="H15">
            <v>200</v>
          </cell>
          <cell r="I15" t="str">
            <v>HMS Dental</v>
          </cell>
        </row>
        <row r="16">
          <cell r="A16">
            <v>13</v>
          </cell>
          <cell r="B16" t="str">
            <v>DS</v>
          </cell>
          <cell r="C16" t="str">
            <v>HMS Stand Alone</v>
          </cell>
          <cell r="D16" t="str">
            <v>DEN</v>
          </cell>
          <cell r="E16" t="str">
            <v>D</v>
          </cell>
          <cell r="F16" t="str">
            <v>Copay</v>
          </cell>
          <cell r="G16" t="str">
            <v>n/a</v>
          </cell>
          <cell r="H16">
            <v>200</v>
          </cell>
          <cell r="I16" t="str">
            <v>HMS Dental</v>
          </cell>
        </row>
        <row r="17">
          <cell r="A17">
            <v>14</v>
          </cell>
          <cell r="B17" t="str">
            <v>TD</v>
          </cell>
          <cell r="C17" t="str">
            <v>Trigon Drug</v>
          </cell>
          <cell r="D17" t="str">
            <v>OTH</v>
          </cell>
          <cell r="E17" t="str">
            <v>O</v>
          </cell>
          <cell r="F17" t="str">
            <v>Copay</v>
          </cell>
          <cell r="G17" t="str">
            <v>n/a</v>
          </cell>
          <cell r="H17">
            <v>200</v>
          </cell>
          <cell r="I17" t="str">
            <v>Drug</v>
          </cell>
        </row>
        <row r="18">
          <cell r="A18">
            <v>15</v>
          </cell>
          <cell r="B18" t="str">
            <v>HD</v>
          </cell>
          <cell r="C18" t="str">
            <v>TRI Drug</v>
          </cell>
          <cell r="D18" t="str">
            <v>OTH</v>
          </cell>
          <cell r="E18" t="str">
            <v>O</v>
          </cell>
          <cell r="F18" t="str">
            <v>Copay</v>
          </cell>
          <cell r="G18" t="str">
            <v>n/a</v>
          </cell>
          <cell r="H18">
            <v>200</v>
          </cell>
          <cell r="I18" t="str">
            <v>Drug</v>
          </cell>
        </row>
        <row r="19">
          <cell r="A19">
            <v>16</v>
          </cell>
          <cell r="B19" t="str">
            <v>OTH</v>
          </cell>
        </row>
        <row r="22">
          <cell r="A22">
            <v>2</v>
          </cell>
          <cell r="B22" t="str">
            <v>TRI</v>
          </cell>
          <cell r="C22" t="str">
            <v>Keycare</v>
          </cell>
          <cell r="D22" t="str">
            <v>Copay</v>
          </cell>
        </row>
        <row r="23">
          <cell r="A23">
            <v>2</v>
          </cell>
          <cell r="B23" t="str">
            <v>TRI</v>
          </cell>
          <cell r="C23" t="str">
            <v>Keycare</v>
          </cell>
          <cell r="D23" t="str">
            <v>Copay</v>
          </cell>
        </row>
        <row r="24">
          <cell r="A24">
            <v>0</v>
          </cell>
          <cell r="B24" t="str">
            <v/>
          </cell>
          <cell r="C24" t="str">
            <v>none</v>
          </cell>
          <cell r="D24" t="str">
            <v/>
          </cell>
        </row>
        <row r="25">
          <cell r="A25">
            <v>0</v>
          </cell>
          <cell r="B25" t="str">
            <v/>
          </cell>
          <cell r="C25" t="str">
            <v>none</v>
          </cell>
          <cell r="D25" t="str">
            <v/>
          </cell>
        </row>
        <row r="30">
          <cell r="B30" t="str">
            <v>FS</v>
          </cell>
          <cell r="C30" t="str">
            <v>KCC</v>
          </cell>
          <cell r="D30" t="str">
            <v>KCD</v>
          </cell>
          <cell r="E30" t="str">
            <v>KC5</v>
          </cell>
          <cell r="F30" t="str">
            <v>BC</v>
          </cell>
          <cell r="G30" t="str">
            <v>BC5</v>
          </cell>
          <cell r="H30" t="str">
            <v>HK</v>
          </cell>
          <cell r="I30" t="str">
            <v>PE</v>
          </cell>
          <cell r="J30" t="str">
            <v>PR</v>
          </cell>
          <cell r="K30" t="str">
            <v>PH</v>
          </cell>
          <cell r="L30" t="str">
            <v>HKW</v>
          </cell>
        </row>
        <row r="31">
          <cell r="A31">
            <v>0</v>
          </cell>
          <cell r="B31">
            <v>21.37</v>
          </cell>
          <cell r="C31">
            <v>20.8</v>
          </cell>
          <cell r="D31">
            <v>20.8</v>
          </cell>
          <cell r="E31">
            <v>20.8</v>
          </cell>
          <cell r="F31">
            <v>20.29</v>
          </cell>
          <cell r="G31">
            <v>20.29</v>
          </cell>
          <cell r="H31">
            <v>17.87</v>
          </cell>
          <cell r="I31">
            <v>17.170000000000002</v>
          </cell>
          <cell r="J31">
            <v>17.87</v>
          </cell>
          <cell r="K31">
            <v>19.059999999999999</v>
          </cell>
          <cell r="L31">
            <v>17.87</v>
          </cell>
        </row>
        <row r="32">
          <cell r="A32">
            <v>50</v>
          </cell>
          <cell r="B32">
            <v>21.37</v>
          </cell>
          <cell r="C32">
            <v>20.8</v>
          </cell>
          <cell r="D32">
            <v>20.8</v>
          </cell>
          <cell r="E32">
            <v>20.8</v>
          </cell>
          <cell r="F32">
            <v>20.29</v>
          </cell>
          <cell r="G32">
            <v>20.29</v>
          </cell>
          <cell r="H32">
            <v>17.87</v>
          </cell>
          <cell r="I32">
            <v>17.170000000000002</v>
          </cell>
          <cell r="J32">
            <v>17.87</v>
          </cell>
          <cell r="K32">
            <v>19.100000000000001</v>
          </cell>
          <cell r="L32">
            <v>17.87</v>
          </cell>
        </row>
        <row r="33">
          <cell r="A33">
            <v>100</v>
          </cell>
          <cell r="B33">
            <v>21.37</v>
          </cell>
          <cell r="C33">
            <v>20.8</v>
          </cell>
          <cell r="D33">
            <v>20.8</v>
          </cell>
          <cell r="E33">
            <v>20.8</v>
          </cell>
          <cell r="F33">
            <v>20.29</v>
          </cell>
          <cell r="G33">
            <v>20.29</v>
          </cell>
          <cell r="H33">
            <v>17.809999999999999</v>
          </cell>
          <cell r="I33">
            <v>17</v>
          </cell>
          <cell r="J33">
            <v>17.809999999999999</v>
          </cell>
          <cell r="K33">
            <v>19.059999999999999</v>
          </cell>
          <cell r="L33">
            <v>17.809999999999999</v>
          </cell>
        </row>
        <row r="34">
          <cell r="A34">
            <v>250</v>
          </cell>
          <cell r="B34">
            <v>20.49</v>
          </cell>
          <cell r="C34">
            <v>19.87</v>
          </cell>
          <cell r="D34">
            <v>19.87</v>
          </cell>
          <cell r="E34">
            <v>19.87</v>
          </cell>
          <cell r="F34">
            <v>19.41</v>
          </cell>
          <cell r="G34">
            <v>19.41</v>
          </cell>
          <cell r="H34">
            <v>17.690000000000001</v>
          </cell>
          <cell r="I34">
            <v>16.899999999999999</v>
          </cell>
          <cell r="J34">
            <v>17.690000000000001</v>
          </cell>
          <cell r="K34">
            <v>19</v>
          </cell>
          <cell r="L34">
            <v>17.690000000000001</v>
          </cell>
        </row>
        <row r="35">
          <cell r="A35">
            <v>500</v>
          </cell>
          <cell r="B35">
            <v>18.579999999999998</v>
          </cell>
          <cell r="C35">
            <v>18.11</v>
          </cell>
          <cell r="D35">
            <v>18.11</v>
          </cell>
          <cell r="E35">
            <v>18.11</v>
          </cell>
          <cell r="F35">
            <v>17.489999999999998</v>
          </cell>
          <cell r="G35">
            <v>17.489999999999998</v>
          </cell>
          <cell r="H35">
            <v>16.760000000000002</v>
          </cell>
          <cell r="I35">
            <v>16.260000000000002</v>
          </cell>
          <cell r="J35">
            <v>16.73</v>
          </cell>
          <cell r="K35">
            <v>18.579999999999998</v>
          </cell>
          <cell r="L35">
            <v>16.760000000000002</v>
          </cell>
        </row>
        <row r="36">
          <cell r="A36">
            <v>1000</v>
          </cell>
          <cell r="B36" t="str">
            <v>finance</v>
          </cell>
          <cell r="C36" t="str">
            <v>finance</v>
          </cell>
          <cell r="D36" t="str">
            <v>finance</v>
          </cell>
          <cell r="E36" t="str">
            <v>finance</v>
          </cell>
          <cell r="F36" t="str">
            <v>finance</v>
          </cell>
          <cell r="G36" t="str">
            <v>finance</v>
          </cell>
          <cell r="H36">
            <v>16.600000000000001</v>
          </cell>
          <cell r="I36">
            <v>16.149999999999999</v>
          </cell>
          <cell r="J36">
            <v>16.600000000000001</v>
          </cell>
          <cell r="K36">
            <v>18.399999999999999</v>
          </cell>
          <cell r="L36">
            <v>16.600000000000001</v>
          </cell>
        </row>
        <row r="37">
          <cell r="A37">
            <v>1500</v>
          </cell>
          <cell r="B37" t="str">
            <v>finance</v>
          </cell>
          <cell r="C37" t="str">
            <v>finance</v>
          </cell>
          <cell r="D37" t="str">
            <v>finance</v>
          </cell>
          <cell r="E37" t="str">
            <v>finance</v>
          </cell>
          <cell r="F37" t="str">
            <v>finance</v>
          </cell>
          <cell r="G37" t="str">
            <v>finance</v>
          </cell>
          <cell r="H37">
            <v>16.53</v>
          </cell>
          <cell r="I37">
            <v>16.059999999999999</v>
          </cell>
          <cell r="J37">
            <v>16.53</v>
          </cell>
          <cell r="K37">
            <v>18.22</v>
          </cell>
          <cell r="L37">
            <v>16.53</v>
          </cell>
        </row>
        <row r="40">
          <cell r="C40">
            <v>6</v>
          </cell>
        </row>
        <row r="42">
          <cell r="C42">
            <v>0.32</v>
          </cell>
        </row>
        <row r="43">
          <cell r="C43">
            <v>1.1100000000000001</v>
          </cell>
        </row>
        <row r="44">
          <cell r="C44">
            <v>0.85</v>
          </cell>
        </row>
        <row r="45">
          <cell r="C45">
            <v>14.6</v>
          </cell>
        </row>
        <row r="59">
          <cell r="B59" t="str">
            <v>FS</v>
          </cell>
          <cell r="C59" t="str">
            <v>KCC</v>
          </cell>
          <cell r="D59" t="str">
            <v>KCD</v>
          </cell>
          <cell r="E59" t="str">
            <v>KC5</v>
          </cell>
          <cell r="F59" t="str">
            <v>BC</v>
          </cell>
          <cell r="G59" t="str">
            <v>BC5</v>
          </cell>
          <cell r="H59" t="str">
            <v>HK</v>
          </cell>
          <cell r="I59" t="str">
            <v>PE</v>
          </cell>
          <cell r="J59" t="str">
            <v>PR</v>
          </cell>
          <cell r="K59" t="str">
            <v>PH</v>
          </cell>
          <cell r="L59" t="str">
            <v>HKW</v>
          </cell>
          <cell r="M59" t="str">
            <v>n/a</v>
          </cell>
          <cell r="N59" t="str">
            <v>n/a</v>
          </cell>
          <cell r="O59" t="str">
            <v>TD</v>
          </cell>
          <cell r="P59" t="str">
            <v>HD</v>
          </cell>
        </row>
        <row r="60">
          <cell r="A60">
            <v>1</v>
          </cell>
          <cell r="B60">
            <v>0.16200000000000001</v>
          </cell>
          <cell r="C60">
            <v>0.16200000000000001</v>
          </cell>
          <cell r="D60">
            <v>0.16200000000000001</v>
          </cell>
          <cell r="E60">
            <v>0.16200000000000001</v>
          </cell>
          <cell r="F60">
            <v>0.16200000000000001</v>
          </cell>
          <cell r="G60">
            <v>0.16200000000000001</v>
          </cell>
          <cell r="H60">
            <v>0.188</v>
          </cell>
          <cell r="I60">
            <v>0.188</v>
          </cell>
          <cell r="J60">
            <v>0.188</v>
          </cell>
          <cell r="K60">
            <v>0.188</v>
          </cell>
          <cell r="L60">
            <v>0.188</v>
          </cell>
          <cell r="O60">
            <v>0.25</v>
          </cell>
          <cell r="P60">
            <v>0.23499999999999999</v>
          </cell>
        </row>
        <row r="61">
          <cell r="A61">
            <v>2</v>
          </cell>
          <cell r="B61">
            <v>7.5999999999999998E-2</v>
          </cell>
          <cell r="C61">
            <v>9.8000000000000004E-2</v>
          </cell>
          <cell r="D61">
            <v>9.8000000000000004E-2</v>
          </cell>
          <cell r="E61">
            <v>9.8000000000000004E-2</v>
          </cell>
          <cell r="F61">
            <v>7.5999999999999998E-2</v>
          </cell>
          <cell r="G61">
            <v>7.5999999999999998E-2</v>
          </cell>
          <cell r="H61">
            <v>0.129</v>
          </cell>
          <cell r="I61">
            <v>0.129</v>
          </cell>
          <cell r="J61">
            <v>0.129</v>
          </cell>
          <cell r="K61">
            <v>0.129</v>
          </cell>
          <cell r="L61">
            <v>0.129</v>
          </cell>
          <cell r="O61">
            <v>0.16200000000000001</v>
          </cell>
          <cell r="P61">
            <v>0.14299999999999999</v>
          </cell>
        </row>
        <row r="63">
          <cell r="H63">
            <v>0.06</v>
          </cell>
          <cell r="I63">
            <v>0.06</v>
          </cell>
          <cell r="J63">
            <v>0.06</v>
          </cell>
          <cell r="K63">
            <v>0.06</v>
          </cell>
          <cell r="L63">
            <v>0.06</v>
          </cell>
        </row>
        <row r="75">
          <cell r="B75" t="str">
            <v>Trigger</v>
          </cell>
          <cell r="C75" t="str">
            <v>Low</v>
          </cell>
          <cell r="D75" t="str">
            <v>Point</v>
          </cell>
          <cell r="E75" t="str">
            <v>High</v>
          </cell>
          <cell r="G75" t="str">
            <v>Trigger</v>
          </cell>
          <cell r="H75" t="str">
            <v>Low</v>
          </cell>
          <cell r="I75" t="str">
            <v>Point</v>
          </cell>
          <cell r="J75" t="str">
            <v>High</v>
          </cell>
          <cell r="K75" t="str">
            <v>Limit</v>
          </cell>
          <cell r="L75" t="str">
            <v>Low</v>
          </cell>
          <cell r="M75" t="str">
            <v>Point</v>
          </cell>
          <cell r="N75" t="str">
            <v>High</v>
          </cell>
        </row>
        <row r="76">
          <cell r="B76">
            <v>35000</v>
          </cell>
          <cell r="C76">
            <v>0.11414748483803761</v>
          </cell>
          <cell r="D76">
            <v>0.14268435604754701</v>
          </cell>
          <cell r="E76">
            <v>0.17122122725705641</v>
          </cell>
          <cell r="G76">
            <v>35000</v>
          </cell>
          <cell r="H76">
            <v>0.10161879394381348</v>
          </cell>
          <cell r="I76">
            <v>0.12702349242976685</v>
          </cell>
          <cell r="J76">
            <v>0.15242819091572024</v>
          </cell>
          <cell r="K76">
            <v>35000</v>
          </cell>
          <cell r="L76">
            <v>7.1067296916586406E-2</v>
          </cell>
          <cell r="M76">
            <v>8.8834121145733011E-2</v>
          </cell>
          <cell r="N76">
            <v>0.10660094537487962</v>
          </cell>
        </row>
        <row r="77">
          <cell r="B77">
            <v>40000</v>
          </cell>
          <cell r="C77">
            <v>9.9104319431713661E-2</v>
          </cell>
          <cell r="D77">
            <v>0.12388039928964206</v>
          </cell>
          <cell r="E77">
            <v>0.14865647914757046</v>
          </cell>
          <cell r="G77">
            <v>40000</v>
          </cell>
          <cell r="H77">
            <v>8.8930927060580936E-2</v>
          </cell>
          <cell r="I77">
            <v>0.11116365882572617</v>
          </cell>
          <cell r="J77">
            <v>0.13339639059087138</v>
          </cell>
          <cell r="K77">
            <v>40000</v>
          </cell>
          <cell r="L77">
            <v>6.2114034130579199E-2</v>
          </cell>
          <cell r="M77">
            <v>7.7642542663223998E-2</v>
          </cell>
          <cell r="N77">
            <v>9.3171051195868798E-2</v>
          </cell>
        </row>
        <row r="78">
          <cell r="B78">
            <v>50000</v>
          </cell>
          <cell r="C78">
            <v>7.5231964510994842E-2</v>
          </cell>
          <cell r="D78">
            <v>9.4039955638743553E-2</v>
          </cell>
          <cell r="E78">
            <v>0.11284794676649226</v>
          </cell>
          <cell r="G78">
            <v>50000</v>
          </cell>
          <cell r="H78">
            <v>6.9780899480444997E-2</v>
          </cell>
          <cell r="I78">
            <v>8.7226124350556253E-2</v>
          </cell>
          <cell r="J78">
            <v>0.1046713492206675</v>
          </cell>
          <cell r="K78">
            <v>50000</v>
          </cell>
          <cell r="L78">
            <v>4.9815445997682534E-2</v>
          </cell>
          <cell r="M78">
            <v>6.226930749710316E-2</v>
          </cell>
          <cell r="N78">
            <v>7.4723168996523787E-2</v>
          </cell>
        </row>
        <row r="79">
          <cell r="B79">
            <v>60000</v>
          </cell>
          <cell r="C79">
            <v>5.9663942253272817E-2</v>
          </cell>
          <cell r="D79">
            <v>7.4579927816591021E-2</v>
          </cell>
          <cell r="E79">
            <v>8.9495913379909225E-2</v>
          </cell>
          <cell r="G79">
            <v>60000</v>
          </cell>
          <cell r="H79">
            <v>5.612625222520385E-2</v>
          </cell>
          <cell r="I79">
            <v>7.0157815281504818E-2</v>
          </cell>
          <cell r="J79">
            <v>8.4189378337805765E-2</v>
          </cell>
          <cell r="K79">
            <v>60000</v>
          </cell>
          <cell r="L79">
            <v>4.1632167160694671E-2</v>
          </cell>
          <cell r="M79">
            <v>5.2040208950868333E-2</v>
          </cell>
          <cell r="N79">
            <v>6.2448250741041995E-2</v>
          </cell>
        </row>
        <row r="80">
          <cell r="B80">
            <v>70000</v>
          </cell>
          <cell r="C80">
            <v>5.0695377535263486E-2</v>
          </cell>
          <cell r="D80">
            <v>6.3369221919079358E-2</v>
          </cell>
          <cell r="E80">
            <v>7.6043066302895229E-2</v>
          </cell>
          <cell r="G80">
            <v>70000</v>
          </cell>
          <cell r="H80">
            <v>4.6933571150323379E-2</v>
          </cell>
          <cell r="I80">
            <v>5.8666963937904222E-2</v>
          </cell>
          <cell r="J80">
            <v>7.0400356725485072E-2</v>
          </cell>
          <cell r="K80">
            <v>70000</v>
          </cell>
          <cell r="L80">
            <v>3.6556162972618669E-2</v>
          </cell>
          <cell r="M80">
            <v>4.5695203715773333E-2</v>
          </cell>
          <cell r="N80">
            <v>5.4834244458927997E-2</v>
          </cell>
        </row>
        <row r="81">
          <cell r="B81">
            <v>75000</v>
          </cell>
          <cell r="C81">
            <v>4.1892215533501059E-2</v>
          </cell>
          <cell r="D81">
            <v>5.5856287378001412E-2</v>
          </cell>
          <cell r="E81">
            <v>6.9820359222501766E-2</v>
          </cell>
          <cell r="G81">
            <v>75000</v>
          </cell>
          <cell r="H81">
            <v>3.9866938635858627E-2</v>
          </cell>
          <cell r="I81">
            <v>5.3155918181144839E-2</v>
          </cell>
          <cell r="J81">
            <v>6.6444897726431043E-2</v>
          </cell>
          <cell r="K81">
            <v>75000</v>
          </cell>
          <cell r="L81">
            <v>3.1992548880159032E-2</v>
          </cell>
          <cell r="M81">
            <v>4.2656731840212042E-2</v>
          </cell>
          <cell r="N81">
            <v>5.3320914800265053E-2</v>
          </cell>
        </row>
        <row r="82">
          <cell r="B82">
            <v>80000</v>
          </cell>
          <cell r="C82">
            <v>3.9310921852711657E-2</v>
          </cell>
          <cell r="D82">
            <v>5.2414562470282207E-2</v>
          </cell>
          <cell r="E82">
            <v>6.5518203087852764E-2</v>
          </cell>
          <cell r="G82">
            <v>80000</v>
          </cell>
          <cell r="H82">
            <v>3.6820731731830578E-2</v>
          </cell>
          <cell r="I82">
            <v>4.9094308975774104E-2</v>
          </cell>
          <cell r="J82">
            <v>6.1367886219717643E-2</v>
          </cell>
          <cell r="K82">
            <v>80000</v>
          </cell>
          <cell r="L82">
            <v>3.0399914529906241E-2</v>
          </cell>
          <cell r="M82">
            <v>4.0533219373208321E-2</v>
          </cell>
          <cell r="N82">
            <v>5.0666524216510397E-2</v>
          </cell>
        </row>
        <row r="83">
          <cell r="B83">
            <v>85000</v>
          </cell>
          <cell r="C83">
            <v>3.7288883102318392E-2</v>
          </cell>
          <cell r="D83">
            <v>4.9718510803091191E-2</v>
          </cell>
          <cell r="E83">
            <v>6.2148138503863991E-2</v>
          </cell>
          <cell r="G83">
            <v>85000</v>
          </cell>
          <cell r="H83">
            <v>3.4679970172902003E-2</v>
          </cell>
          <cell r="I83">
            <v>4.6239960230536004E-2</v>
          </cell>
          <cell r="J83">
            <v>5.7799950288169998E-2</v>
          </cell>
          <cell r="K83">
            <v>85000</v>
          </cell>
          <cell r="L83">
            <v>2.9440344491286852E-2</v>
          </cell>
          <cell r="M83">
            <v>3.9253792655049136E-2</v>
          </cell>
          <cell r="N83">
            <v>4.906724081881142E-2</v>
          </cell>
        </row>
        <row r="84">
          <cell r="B84">
            <v>90000</v>
          </cell>
          <cell r="C84">
            <v>3.500752618313261E-2</v>
          </cell>
          <cell r="D84">
            <v>4.6676701577510145E-2</v>
          </cell>
          <cell r="E84">
            <v>5.8345876971887679E-2</v>
          </cell>
          <cell r="G84">
            <v>90000</v>
          </cell>
          <cell r="H84">
            <v>3.2587207776719231E-2</v>
          </cell>
          <cell r="I84">
            <v>4.3449610368958974E-2</v>
          </cell>
          <cell r="J84">
            <v>5.4312012961198725E-2</v>
          </cell>
          <cell r="K84">
            <v>90000</v>
          </cell>
          <cell r="L84">
            <v>2.8351032152954439E-2</v>
          </cell>
          <cell r="M84">
            <v>3.7801376203939252E-2</v>
          </cell>
          <cell r="N84">
            <v>4.7251720254924065E-2</v>
          </cell>
        </row>
        <row r="85">
          <cell r="B85">
            <v>100000</v>
          </cell>
          <cell r="C85">
            <v>3.0444812344761027E-2</v>
          </cell>
          <cell r="D85">
            <v>4.0593083126348038E-2</v>
          </cell>
          <cell r="E85">
            <v>5.074135390793505E-2</v>
          </cell>
          <cell r="G85">
            <v>100000</v>
          </cell>
          <cell r="H85">
            <v>2.8401682984353679E-2</v>
          </cell>
          <cell r="I85">
            <v>3.7868910645804915E-2</v>
          </cell>
          <cell r="J85">
            <v>4.7336138307256137E-2</v>
          </cell>
          <cell r="K85">
            <v>100000</v>
          </cell>
          <cell r="L85">
            <v>2.4672407476289619E-2</v>
          </cell>
          <cell r="M85">
            <v>3.289654330171949E-2</v>
          </cell>
          <cell r="N85">
            <v>4.1120679127149361E-2</v>
          </cell>
        </row>
        <row r="86">
          <cell r="B86">
            <v>125000</v>
          </cell>
          <cell r="C86">
            <v>2.2729525526501142E-2</v>
          </cell>
          <cell r="D86">
            <v>3.2470750752144492E-2</v>
          </cell>
          <cell r="E86">
            <v>4.2211975977787843E-2</v>
          </cell>
          <cell r="G86">
            <v>125000</v>
          </cell>
          <cell r="H86">
            <v>2.0166730204779579E-2</v>
          </cell>
          <cell r="I86">
            <v>2.8809614578256544E-2</v>
          </cell>
          <cell r="J86">
            <v>3.7452498951733512E-2</v>
          </cell>
          <cell r="K86">
            <v>125000</v>
          </cell>
          <cell r="L86">
            <v>1.8188230622017281E-2</v>
          </cell>
          <cell r="M86">
            <v>2.5983186602881833E-2</v>
          </cell>
          <cell r="N86">
            <v>3.3778142583746382E-2</v>
          </cell>
        </row>
        <row r="87">
          <cell r="B87">
            <v>150000</v>
          </cell>
          <cell r="C87">
            <v>1.7277205843237765E-2</v>
          </cell>
          <cell r="D87">
            <v>2.4681722633196807E-2</v>
          </cell>
          <cell r="E87">
            <v>3.2086239423155853E-2</v>
          </cell>
          <cell r="G87">
            <v>150000</v>
          </cell>
          <cell r="H87">
            <v>1.5369560166431099E-2</v>
          </cell>
          <cell r="I87">
            <v>2.1956514523473001E-2</v>
          </cell>
          <cell r="J87">
            <v>2.8543468880514903E-2</v>
          </cell>
          <cell r="K87">
            <v>150000</v>
          </cell>
          <cell r="L87">
            <v>1.2039288006730646E-2</v>
          </cell>
          <cell r="M87">
            <v>1.7198982866758066E-2</v>
          </cell>
          <cell r="N87">
            <v>2.2358677726785486E-2</v>
          </cell>
        </row>
        <row r="88">
          <cell r="B88">
            <v>200000</v>
          </cell>
          <cell r="C88">
            <v>1.1697350263706349E-2</v>
          </cell>
          <cell r="D88">
            <v>1.6710500376723357E-2</v>
          </cell>
          <cell r="E88">
            <v>2.1723650489740363E-2</v>
          </cell>
          <cell r="G88">
            <v>200000</v>
          </cell>
          <cell r="H88">
            <v>1.0433934201969662E-2</v>
          </cell>
          <cell r="I88">
            <v>1.4905620288528088E-2</v>
          </cell>
          <cell r="J88">
            <v>1.9377306375086518E-2</v>
          </cell>
          <cell r="K88">
            <v>200000</v>
          </cell>
          <cell r="L88">
            <v>9.3057975999776728E-3</v>
          </cell>
          <cell r="M88">
            <v>1.3293996571396675E-2</v>
          </cell>
          <cell r="N88">
            <v>1.7282195542815678E-2</v>
          </cell>
        </row>
        <row r="89">
          <cell r="B89">
            <v>225000</v>
          </cell>
          <cell r="C89">
            <v>1.0281962683811076E-2</v>
          </cell>
          <cell r="D89">
            <v>1.4688518119730109E-2</v>
          </cell>
          <cell r="E89">
            <v>1.9095073555649142E-2</v>
          </cell>
          <cell r="G89">
            <v>225000</v>
          </cell>
          <cell r="H89">
            <v>9.0580774228726565E-3</v>
          </cell>
          <cell r="I89">
            <v>1.2940110604103794E-2</v>
          </cell>
          <cell r="J89">
            <v>1.6822143785334934E-2</v>
          </cell>
          <cell r="K89">
            <v>225000</v>
          </cell>
          <cell r="L89">
            <v>7.1420199823383629E-3</v>
          </cell>
          <cell r="M89">
            <v>1.0202885689054805E-2</v>
          </cell>
          <cell r="N89">
            <v>1.3263751395771246E-2</v>
          </cell>
        </row>
        <row r="90">
          <cell r="B90">
            <v>250000</v>
          </cell>
          <cell r="C90">
            <v>9.2784199121632542E-3</v>
          </cell>
          <cell r="D90">
            <v>1.325488558880465E-2</v>
          </cell>
          <cell r="E90">
            <v>1.7231351265446046E-2</v>
          </cell>
          <cell r="G90">
            <v>250000</v>
          </cell>
          <cell r="H90">
            <v>7.6822206437756474E-3</v>
          </cell>
          <cell r="I90">
            <v>1.0974600919679499E-2</v>
          </cell>
          <cell r="J90">
            <v>1.4266981195583348E-2</v>
          </cell>
          <cell r="K90">
            <v>250000</v>
          </cell>
          <cell r="L90">
            <v>6.3782423646990523E-3</v>
          </cell>
          <cell r="M90">
            <v>9.1117748067129321E-3</v>
          </cell>
          <cell r="N90">
            <v>1.1845307248726813E-2</v>
          </cell>
        </row>
        <row r="91">
          <cell r="B91">
            <v>300000</v>
          </cell>
          <cell r="C91">
            <v>8.2636838753549872E-3</v>
          </cell>
          <cell r="D91">
            <v>1.1805262679078554E-2</v>
          </cell>
          <cell r="E91">
            <v>1.5346841482802121E-2</v>
          </cell>
          <cell r="G91">
            <v>300000</v>
          </cell>
          <cell r="H91">
            <v>6.6044497572066412E-3</v>
          </cell>
          <cell r="I91">
            <v>9.4349282245809168E-3</v>
          </cell>
          <cell r="J91">
            <v>1.2265406691955192E-2</v>
          </cell>
          <cell r="K91">
            <v>300000</v>
          </cell>
          <cell r="L91">
            <v>5.0792408421188578E-3</v>
          </cell>
          <cell r="M91">
            <v>7.2560583458840828E-3</v>
          </cell>
          <cell r="N91">
            <v>9.4328758496493078E-3</v>
          </cell>
        </row>
        <row r="92">
          <cell r="B92">
            <v>500000</v>
          </cell>
          <cell r="C92">
            <v>6.2299999999999994E-3</v>
          </cell>
          <cell r="D92">
            <v>8.8999999999999999E-3</v>
          </cell>
          <cell r="E92">
            <v>1.157E-2</v>
          </cell>
          <cell r="G92">
            <v>500000</v>
          </cell>
          <cell r="H92">
            <v>4.5099600000000004E-3</v>
          </cell>
          <cell r="I92">
            <v>6.4428000000000003E-3</v>
          </cell>
          <cell r="J92">
            <v>8.3756400000000002E-3</v>
          </cell>
          <cell r="K92">
            <v>500000</v>
          </cell>
          <cell r="L92">
            <v>3.1360000000000003E-3</v>
          </cell>
          <cell r="M92">
            <v>4.4800000000000005E-3</v>
          </cell>
          <cell r="N92">
            <v>5.8240000000000011E-3</v>
          </cell>
        </row>
        <row r="94">
          <cell r="B94" t="str">
            <v>Trigger</v>
          </cell>
          <cell r="C94" t="str">
            <v>Low</v>
          </cell>
          <cell r="D94" t="str">
            <v>Mid</v>
          </cell>
          <cell r="E94" t="str">
            <v>High</v>
          </cell>
          <cell r="G94" t="str">
            <v>Trigger</v>
          </cell>
          <cell r="H94" t="str">
            <v>Low</v>
          </cell>
          <cell r="I94" t="str">
            <v>Mid</v>
          </cell>
          <cell r="J94" t="str">
            <v>High</v>
          </cell>
        </row>
        <row r="95">
          <cell r="B95">
            <v>35000</v>
          </cell>
          <cell r="C95">
            <v>0.11985147320122268</v>
          </cell>
          <cell r="D95">
            <v>0.14981434150152834</v>
          </cell>
          <cell r="E95">
            <v>0.17977720980183401</v>
          </cell>
          <cell r="G95">
            <v>35000</v>
          </cell>
          <cell r="H95">
            <v>0.11780270418999311</v>
          </cell>
          <cell r="I95">
            <v>0.14725338023749138</v>
          </cell>
          <cell r="J95">
            <v>0.17670405628498964</v>
          </cell>
        </row>
        <row r="96">
          <cell r="B96">
            <v>40000</v>
          </cell>
          <cell r="C96">
            <v>0.10368080554741842</v>
          </cell>
          <cell r="D96">
            <v>0.12960100693427301</v>
          </cell>
          <cell r="E96">
            <v>0.15552120832112762</v>
          </cell>
          <cell r="G96">
            <v>40000</v>
          </cell>
          <cell r="H96">
            <v>0.10225515500053997</v>
          </cell>
          <cell r="I96">
            <v>0.12781894375067496</v>
          </cell>
          <cell r="J96">
            <v>0.15338273250080994</v>
          </cell>
        </row>
        <row r="97">
          <cell r="B97">
            <v>50000</v>
          </cell>
          <cell r="C97">
            <v>8.0464024758132621E-2</v>
          </cell>
          <cell r="D97">
            <v>0.10058003094766577</v>
          </cell>
          <cell r="E97">
            <v>0.12069603713719891</v>
          </cell>
          <cell r="G97">
            <v>50000</v>
          </cell>
          <cell r="H97">
            <v>7.9872430338850886E-2</v>
          </cell>
          <cell r="I97">
            <v>9.9840537923563608E-2</v>
          </cell>
          <cell r="J97">
            <v>0.11980864550827633</v>
          </cell>
        </row>
        <row r="98">
          <cell r="B98">
            <v>60000</v>
          </cell>
          <cell r="C98">
            <v>6.3924523433663089E-2</v>
          </cell>
          <cell r="D98">
            <v>7.9905654292078854E-2</v>
          </cell>
          <cell r="E98">
            <v>9.5886785150494619E-2</v>
          </cell>
          <cell r="G98">
            <v>60000</v>
          </cell>
          <cell r="H98">
            <v>6.5043603292914587E-2</v>
          </cell>
          <cell r="I98">
            <v>8.1304504116143234E-2</v>
          </cell>
          <cell r="J98">
            <v>9.756540493937188E-2</v>
          </cell>
        </row>
        <row r="99">
          <cell r="B99">
            <v>70000</v>
          </cell>
          <cell r="C99">
            <v>5.3737844509695015E-2</v>
          </cell>
          <cell r="D99">
            <v>6.7172305637118762E-2</v>
          </cell>
          <cell r="E99">
            <v>8.0606766764542509E-2</v>
          </cell>
          <cell r="G99">
            <v>70000</v>
          </cell>
          <cell r="H99">
            <v>5.4375350721971943E-2</v>
          </cell>
          <cell r="I99">
            <v>6.7969188402464922E-2</v>
          </cell>
          <cell r="J99">
            <v>8.1563026082957901E-2</v>
          </cell>
        </row>
        <row r="100">
          <cell r="B100">
            <v>75000</v>
          </cell>
          <cell r="C100">
            <v>4.5268537254396661E-2</v>
          </cell>
          <cell r="D100">
            <v>6.0358049672528884E-2</v>
          </cell>
          <cell r="E100">
            <v>7.5447562090661099E-2</v>
          </cell>
          <cell r="G100">
            <v>75000</v>
          </cell>
          <cell r="H100">
            <v>4.591864607105868E-2</v>
          </cell>
          <cell r="I100">
            <v>6.1224861428078238E-2</v>
          </cell>
          <cell r="J100">
            <v>7.6531076785097796E-2</v>
          </cell>
        </row>
        <row r="101">
          <cell r="B101">
            <v>80000</v>
          </cell>
          <cell r="C101">
            <v>4.2611062373343403E-2</v>
          </cell>
          <cell r="D101">
            <v>5.6814749831124542E-2</v>
          </cell>
          <cell r="E101">
            <v>7.1018437288905681E-2</v>
          </cell>
          <cell r="G101">
            <v>80000</v>
          </cell>
          <cell r="H101">
            <v>4.3278560756637788E-2</v>
          </cell>
          <cell r="I101">
            <v>5.7704747675517053E-2</v>
          </cell>
          <cell r="J101">
            <v>7.2130934594396318E-2</v>
          </cell>
        </row>
        <row r="102">
          <cell r="B102">
            <v>85000</v>
          </cell>
          <cell r="C102">
            <v>3.9943440977335445E-2</v>
          </cell>
          <cell r="D102">
            <v>5.3257921303113923E-2</v>
          </cell>
          <cell r="E102">
            <v>6.65724016288924E-2</v>
          </cell>
          <cell r="G102">
            <v>85000</v>
          </cell>
          <cell r="H102">
            <v>4.0621561049974095E-2</v>
          </cell>
          <cell r="I102">
            <v>5.4162081399965464E-2</v>
          </cell>
          <cell r="J102">
            <v>6.7702601749956834E-2</v>
          </cell>
        </row>
        <row r="103">
          <cell r="B103">
            <v>90000</v>
          </cell>
          <cell r="C103">
            <v>3.7130165642823967E-2</v>
          </cell>
          <cell r="D103">
            <v>4.9506887523765294E-2</v>
          </cell>
          <cell r="E103">
            <v>6.1883609404706622E-2</v>
          </cell>
          <cell r="G103">
            <v>90000</v>
          </cell>
          <cell r="H103">
            <v>3.780435298647325E-2</v>
          </cell>
          <cell r="I103">
            <v>5.0405803981964328E-2</v>
          </cell>
          <cell r="J103">
            <v>6.3007254977455407E-2</v>
          </cell>
        </row>
        <row r="104">
          <cell r="B104">
            <v>100000</v>
          </cell>
          <cell r="C104">
            <v>3.1503614973801025E-2</v>
          </cell>
          <cell r="D104">
            <v>4.2004819965068031E-2</v>
          </cell>
          <cell r="E104">
            <v>5.2506024956335037E-2</v>
          </cell>
          <cell r="G104">
            <v>100000</v>
          </cell>
          <cell r="H104">
            <v>3.2169936859471539E-2</v>
          </cell>
          <cell r="I104">
            <v>4.2893249145962049E-2</v>
          </cell>
          <cell r="J104">
            <v>5.361656143245256E-2</v>
          </cell>
        </row>
        <row r="105">
          <cell r="B105">
            <v>125000</v>
          </cell>
          <cell r="C105">
            <v>2.350685188674731E-2</v>
          </cell>
          <cell r="D105">
            <v>3.3581216981067585E-2</v>
          </cell>
          <cell r="E105">
            <v>4.3655582075387861E-2</v>
          </cell>
          <cell r="G105">
            <v>125000</v>
          </cell>
          <cell r="H105">
            <v>2.2849536423785826E-2</v>
          </cell>
          <cell r="I105">
            <v>3.2642194891122613E-2</v>
          </cell>
          <cell r="J105">
            <v>4.2434853358459396E-2</v>
          </cell>
        </row>
        <row r="106">
          <cell r="B106">
            <v>150000</v>
          </cell>
          <cell r="C106">
            <v>1.9917608238095335E-2</v>
          </cell>
          <cell r="D106">
            <v>2.845372605442191E-2</v>
          </cell>
          <cell r="E106">
            <v>3.6989843870748482E-2</v>
          </cell>
          <cell r="G106">
            <v>150000</v>
          </cell>
          <cell r="H106">
            <v>1.9397041612194497E-2</v>
          </cell>
          <cell r="I106">
            <v>2.7710059445992138E-2</v>
          </cell>
          <cell r="J106">
            <v>3.6023077279789782E-2</v>
          </cell>
        </row>
        <row r="107">
          <cell r="B107">
            <v>200000</v>
          </cell>
          <cell r="C107">
            <v>1.282437818334506E-2</v>
          </cell>
          <cell r="D107">
            <v>1.8320540261921515E-2</v>
          </cell>
          <cell r="E107">
            <v>2.3816702340497972E-2</v>
          </cell>
          <cell r="G107">
            <v>200000</v>
          </cell>
          <cell r="H107">
            <v>1.2535756685961189E-2</v>
          </cell>
          <cell r="I107">
            <v>1.7908223837087414E-2</v>
          </cell>
          <cell r="J107">
            <v>2.3280690988213639E-2</v>
          </cell>
        </row>
        <row r="108">
          <cell r="B108">
            <v>225000</v>
          </cell>
          <cell r="C108">
            <v>1.1242377207509976E-2</v>
          </cell>
          <cell r="D108">
            <v>1.6060538867871395E-2</v>
          </cell>
          <cell r="E108">
            <v>2.0878700528232815E-2</v>
          </cell>
          <cell r="G108">
            <v>225000</v>
          </cell>
          <cell r="H108">
            <v>1.0997223655367098E-2</v>
          </cell>
          <cell r="I108">
            <v>1.5710319507667284E-2</v>
          </cell>
          <cell r="J108">
            <v>2.0423415359967469E-2</v>
          </cell>
        </row>
        <row r="109">
          <cell r="B109">
            <v>250000</v>
          </cell>
          <cell r="C109">
            <v>9.9363869811513184E-3</v>
          </cell>
          <cell r="D109">
            <v>1.4194838544501884E-2</v>
          </cell>
          <cell r="E109">
            <v>1.845329010785245E-2</v>
          </cell>
          <cell r="G109">
            <v>250000</v>
          </cell>
          <cell r="H109">
            <v>9.4586906247730064E-3</v>
          </cell>
          <cell r="I109">
            <v>1.3512415178247153E-2</v>
          </cell>
          <cell r="J109">
            <v>1.75661397317213E-2</v>
          </cell>
        </row>
        <row r="110">
          <cell r="B110">
            <v>300000</v>
          </cell>
          <cell r="C110">
            <v>8.8886268281362958E-3</v>
          </cell>
          <cell r="D110">
            <v>1.2698038325908994E-2</v>
          </cell>
          <cell r="E110">
            <v>1.6507449823681693E-2</v>
          </cell>
          <cell r="G110">
            <v>300000</v>
          </cell>
          <cell r="H110">
            <v>8.0221927983458331E-3</v>
          </cell>
          <cell r="I110">
            <v>1.1460275426208333E-2</v>
          </cell>
          <cell r="J110">
            <v>1.4898358054070833E-2</v>
          </cell>
        </row>
        <row r="111">
          <cell r="B111">
            <v>500000</v>
          </cell>
          <cell r="C111">
            <v>6.6499999999999997E-3</v>
          </cell>
          <cell r="D111">
            <v>9.4999999999999998E-3</v>
          </cell>
          <cell r="E111">
            <v>1.235E-2</v>
          </cell>
          <cell r="G111">
            <v>500000</v>
          </cell>
          <cell r="H111">
            <v>4.5569999999999994E-3</v>
          </cell>
          <cell r="I111">
            <v>6.5100000000000002E-3</v>
          </cell>
          <cell r="J111">
            <v>8.463E-3</v>
          </cell>
        </row>
        <row r="119">
          <cell r="B119" t="str">
            <v>Trigger</v>
          </cell>
          <cell r="C119" t="str">
            <v>Low</v>
          </cell>
          <cell r="D119" t="str">
            <v>Point</v>
          </cell>
          <cell r="E119" t="str">
            <v>High</v>
          </cell>
          <cell r="G119" t="str">
            <v>Trigger</v>
          </cell>
          <cell r="H119" t="str">
            <v>Low</v>
          </cell>
          <cell r="I119" t="str">
            <v>Mid</v>
          </cell>
          <cell r="J119" t="str">
            <v>High</v>
          </cell>
          <cell r="L119" t="str">
            <v>Trigger</v>
          </cell>
          <cell r="M119" t="str">
            <v>Low</v>
          </cell>
          <cell r="N119" t="str">
            <v>Mid</v>
          </cell>
          <cell r="O119" t="str">
            <v>High</v>
          </cell>
        </row>
        <row r="120">
          <cell r="B120">
            <v>35000</v>
          </cell>
          <cell r="C120">
            <v>0.13126960756374323</v>
          </cell>
          <cell r="D120">
            <v>0.16408700945467905</v>
          </cell>
          <cell r="E120">
            <v>0.19690441134561484</v>
          </cell>
          <cell r="G120">
            <v>35000</v>
          </cell>
          <cell r="H120">
            <v>0.1168616130353855</v>
          </cell>
          <cell r="I120">
            <v>0.14607701629423187</v>
          </cell>
          <cell r="J120">
            <v>0.17529241955307825</v>
          </cell>
          <cell r="L120">
            <v>35000</v>
          </cell>
          <cell r="M120">
            <v>8.1727391454074358E-2</v>
          </cell>
          <cell r="N120">
            <v>0.10215923931759295</v>
          </cell>
          <cell r="O120">
            <v>0.12259108718111154</v>
          </cell>
        </row>
        <row r="121">
          <cell r="B121">
            <v>40000</v>
          </cell>
          <cell r="C121">
            <v>0.1139699673464707</v>
          </cell>
          <cell r="D121">
            <v>0.14246245918308836</v>
          </cell>
          <cell r="E121">
            <v>0.17095495101970601</v>
          </cell>
          <cell r="G121">
            <v>40000</v>
          </cell>
          <cell r="H121">
            <v>0.10227056611966806</v>
          </cell>
          <cell r="I121">
            <v>0.12783820764958509</v>
          </cell>
          <cell r="J121">
            <v>0.15340584917950209</v>
          </cell>
          <cell r="L121">
            <v>40000</v>
          </cell>
          <cell r="M121">
            <v>7.1431139250166073E-2</v>
          </cell>
          <cell r="N121">
            <v>8.9288924062707595E-2</v>
          </cell>
          <cell r="O121">
            <v>0.10714670887524912</v>
          </cell>
        </row>
        <row r="122">
          <cell r="B122">
            <v>50000</v>
          </cell>
          <cell r="C122">
            <v>8.6516759187644066E-2</v>
          </cell>
          <cell r="D122">
            <v>0.10814594898455508</v>
          </cell>
          <cell r="E122">
            <v>0.1297751387814661</v>
          </cell>
          <cell r="G122">
            <v>50000</v>
          </cell>
          <cell r="H122">
            <v>8.0248034402511742E-2</v>
          </cell>
          <cell r="I122">
            <v>0.10031004300313968</v>
          </cell>
          <cell r="J122">
            <v>0.12037205160376763</v>
          </cell>
          <cell r="L122">
            <v>50000</v>
          </cell>
          <cell r="M122">
            <v>5.7287762897334907E-2</v>
          </cell>
          <cell r="N122">
            <v>7.160970362166863E-2</v>
          </cell>
          <cell r="O122">
            <v>8.5931644346002353E-2</v>
          </cell>
        </row>
        <row r="123">
          <cell r="B123">
            <v>60000</v>
          </cell>
          <cell r="C123">
            <v>6.8613533591263737E-2</v>
          </cell>
          <cell r="D123">
            <v>8.5766916989079664E-2</v>
          </cell>
          <cell r="E123">
            <v>0.10292030038689561</v>
          </cell>
          <cell r="G123">
            <v>60000</v>
          </cell>
          <cell r="H123">
            <v>6.4545190058984417E-2</v>
          </cell>
          <cell r="I123">
            <v>8.0681487573730518E-2</v>
          </cell>
          <cell r="J123">
            <v>9.6817785088476618E-2</v>
          </cell>
          <cell r="L123">
            <v>60000</v>
          </cell>
          <cell r="M123">
            <v>4.7876992234798868E-2</v>
          </cell>
          <cell r="N123">
            <v>5.9846240293498582E-2</v>
          </cell>
          <cell r="O123">
            <v>7.1815488352198295E-2</v>
          </cell>
        </row>
        <row r="124">
          <cell r="B124">
            <v>70000</v>
          </cell>
          <cell r="C124">
            <v>5.8299684165553006E-2</v>
          </cell>
          <cell r="D124">
            <v>7.2874605206941251E-2</v>
          </cell>
          <cell r="E124">
            <v>8.7449526248329509E-2</v>
          </cell>
          <cell r="G124">
            <v>70000</v>
          </cell>
          <cell r="H124">
            <v>5.3973606822871882E-2</v>
          </cell>
          <cell r="I124">
            <v>6.7467008528589847E-2</v>
          </cell>
          <cell r="J124">
            <v>8.096041023430782E-2</v>
          </cell>
          <cell r="L124">
            <v>70000</v>
          </cell>
          <cell r="M124">
            <v>4.2039587418511465E-2</v>
          </cell>
          <cell r="N124">
            <v>5.2549484273139331E-2</v>
          </cell>
          <cell r="O124">
            <v>6.3059381127767197E-2</v>
          </cell>
        </row>
        <row r="125">
          <cell r="B125">
            <v>75000</v>
          </cell>
          <cell r="C125">
            <v>4.8176047863526215E-2</v>
          </cell>
          <cell r="D125">
            <v>6.4234730484701616E-2</v>
          </cell>
          <cell r="E125">
            <v>8.0293413105877023E-2</v>
          </cell>
          <cell r="G125">
            <v>75000</v>
          </cell>
          <cell r="H125">
            <v>4.5846979431237417E-2</v>
          </cell>
          <cell r="I125">
            <v>6.1129305908316563E-2</v>
          </cell>
          <cell r="J125">
            <v>7.6411632385395695E-2</v>
          </cell>
          <cell r="L125">
            <v>75000</v>
          </cell>
          <cell r="M125">
            <v>3.6791431212182882E-2</v>
          </cell>
          <cell r="N125">
            <v>4.9055241616243847E-2</v>
          </cell>
          <cell r="O125">
            <v>6.1319052020304805E-2</v>
          </cell>
        </row>
        <row r="126">
          <cell r="B126">
            <v>80000</v>
          </cell>
          <cell r="C126">
            <v>4.5207560130618399E-2</v>
          </cell>
          <cell r="D126">
            <v>6.0276746840824534E-2</v>
          </cell>
          <cell r="E126">
            <v>7.5345933551030669E-2</v>
          </cell>
          <cell r="G126">
            <v>80000</v>
          </cell>
          <cell r="H126">
            <v>4.2343841491605166E-2</v>
          </cell>
          <cell r="I126">
            <v>5.6458455322140229E-2</v>
          </cell>
          <cell r="J126">
            <v>7.0573069152675291E-2</v>
          </cell>
          <cell r="L126">
            <v>80000</v>
          </cell>
          <cell r="M126">
            <v>3.4959901709392172E-2</v>
          </cell>
          <cell r="N126">
            <v>4.6613202279189567E-2</v>
          </cell>
          <cell r="O126">
            <v>5.8266502848986955E-2</v>
          </cell>
        </row>
        <row r="127">
          <cell r="B127">
            <v>85000</v>
          </cell>
          <cell r="C127">
            <v>4.2882215567666145E-2</v>
          </cell>
          <cell r="D127">
            <v>5.7176287423554864E-2</v>
          </cell>
          <cell r="E127">
            <v>7.147035927944359E-2</v>
          </cell>
          <cell r="G127">
            <v>85000</v>
          </cell>
          <cell r="H127">
            <v>3.9881965698837299E-2</v>
          </cell>
          <cell r="I127">
            <v>5.3175954265116392E-2</v>
          </cell>
          <cell r="J127">
            <v>6.6469942831395498E-2</v>
          </cell>
          <cell r="L127">
            <v>85000</v>
          </cell>
          <cell r="M127">
            <v>3.3856396164979874E-2</v>
          </cell>
          <cell r="N127">
            <v>4.5141861553306503E-2</v>
          </cell>
          <cell r="O127">
            <v>5.6427326941633126E-2</v>
          </cell>
        </row>
        <row r="128">
          <cell r="B128">
            <v>90000</v>
          </cell>
          <cell r="C128">
            <v>4.0258655110602497E-2</v>
          </cell>
          <cell r="D128">
            <v>5.367820681413666E-2</v>
          </cell>
          <cell r="E128">
            <v>6.709775851767083E-2</v>
          </cell>
          <cell r="G128">
            <v>90000</v>
          </cell>
          <cell r="H128">
            <v>3.7475288943227117E-2</v>
          </cell>
          <cell r="I128">
            <v>4.9967051924302813E-2</v>
          </cell>
          <cell r="J128">
            <v>6.245881490537853E-2</v>
          </cell>
          <cell r="L128">
            <v>90000</v>
          </cell>
          <cell r="M128">
            <v>3.2603686975897606E-2</v>
          </cell>
          <cell r="N128">
            <v>4.3471582634530138E-2</v>
          </cell>
          <cell r="O128">
            <v>5.4339478293162671E-2</v>
          </cell>
        </row>
        <row r="129">
          <cell r="B129">
            <v>100000</v>
          </cell>
          <cell r="C129">
            <v>3.501153419647518E-2</v>
          </cell>
          <cell r="D129">
            <v>4.6682045595300238E-2</v>
          </cell>
          <cell r="E129">
            <v>5.8352556994125303E-2</v>
          </cell>
          <cell r="G129">
            <v>100000</v>
          </cell>
          <cell r="H129">
            <v>3.2661935432006732E-2</v>
          </cell>
          <cell r="I129">
            <v>4.354924724267565E-2</v>
          </cell>
          <cell r="J129">
            <v>5.443655905334456E-2</v>
          </cell>
          <cell r="L129">
            <v>100000</v>
          </cell>
          <cell r="M129">
            <v>2.8373268597733061E-2</v>
          </cell>
          <cell r="N129">
            <v>3.7831024796977412E-2</v>
          </cell>
          <cell r="O129">
            <v>4.728878099622176E-2</v>
          </cell>
        </row>
        <row r="130">
          <cell r="B130">
            <v>125000</v>
          </cell>
          <cell r="C130">
            <v>2.6138954355476311E-2</v>
          </cell>
          <cell r="D130">
            <v>3.7341363364966164E-2</v>
          </cell>
          <cell r="E130">
            <v>4.8543772374456014E-2</v>
          </cell>
          <cell r="G130">
            <v>125000</v>
          </cell>
          <cell r="H130">
            <v>2.3191739735496514E-2</v>
          </cell>
          <cell r="I130">
            <v>3.3131056764995025E-2</v>
          </cell>
          <cell r="J130">
            <v>4.3070373794493536E-2</v>
          </cell>
          <cell r="L130">
            <v>125000</v>
          </cell>
          <cell r="M130">
            <v>2.0916465215319872E-2</v>
          </cell>
          <cell r="N130">
            <v>2.9880664593314107E-2</v>
          </cell>
          <cell r="O130">
            <v>3.8844863971308333E-2</v>
          </cell>
        </row>
        <row r="131">
          <cell r="B131">
            <v>150000</v>
          </cell>
          <cell r="C131">
            <v>1.986878671972343E-2</v>
          </cell>
          <cell r="D131">
            <v>2.8383981028176325E-2</v>
          </cell>
          <cell r="E131">
            <v>3.6899175336629231E-2</v>
          </cell>
          <cell r="G131">
            <v>150000</v>
          </cell>
          <cell r="H131">
            <v>1.7674994191395763E-2</v>
          </cell>
          <cell r="I131">
            <v>2.5249991701993948E-2</v>
          </cell>
          <cell r="J131">
            <v>3.282498921259213E-2</v>
          </cell>
          <cell r="L131">
            <v>150000</v>
          </cell>
          <cell r="M131">
            <v>1.3845181207740241E-2</v>
          </cell>
          <cell r="N131">
            <v>1.9778830296771775E-2</v>
          </cell>
          <cell r="O131">
            <v>2.5712479385803306E-2</v>
          </cell>
        </row>
        <row r="132">
          <cell r="B132">
            <v>200000</v>
          </cell>
          <cell r="C132">
            <v>1.34519528032623E-2</v>
          </cell>
          <cell r="D132">
            <v>1.921707543323186E-2</v>
          </cell>
          <cell r="E132">
            <v>2.4982198063201417E-2</v>
          </cell>
          <cell r="G132">
            <v>200000</v>
          </cell>
          <cell r="H132">
            <v>1.1999024332265112E-2</v>
          </cell>
          <cell r="I132">
            <v>1.7141463331807296E-2</v>
          </cell>
          <cell r="J132">
            <v>2.2283902331349491E-2</v>
          </cell>
          <cell r="L132">
            <v>200000</v>
          </cell>
          <cell r="M132">
            <v>1.0701667239974323E-2</v>
          </cell>
          <cell r="N132">
            <v>1.5288096057106175E-2</v>
          </cell>
          <cell r="O132">
            <v>1.9874524874238027E-2</v>
          </cell>
        </row>
        <row r="133">
          <cell r="B133">
            <v>225000</v>
          </cell>
          <cell r="C133">
            <v>1.1824257086382736E-2</v>
          </cell>
          <cell r="D133">
            <v>1.6891795837689624E-2</v>
          </cell>
          <cell r="E133">
            <v>2.1959334588996512E-2</v>
          </cell>
          <cell r="G133">
            <v>225000</v>
          </cell>
          <cell r="H133">
            <v>1.0416789036303551E-2</v>
          </cell>
          <cell r="I133">
            <v>1.4881127194719361E-2</v>
          </cell>
          <cell r="J133">
            <v>1.9345465353135173E-2</v>
          </cell>
          <cell r="L133">
            <v>225000</v>
          </cell>
          <cell r="M133">
            <v>8.2133229796891166E-3</v>
          </cell>
          <cell r="N133">
            <v>1.1733318542413024E-2</v>
          </cell>
          <cell r="O133">
            <v>1.5253314105136933E-2</v>
          </cell>
        </row>
        <row r="134">
          <cell r="B134">
            <v>250000</v>
          </cell>
          <cell r="C134">
            <v>1.0670182898987742E-2</v>
          </cell>
          <cell r="D134">
            <v>1.5243118427125347E-2</v>
          </cell>
          <cell r="E134">
            <v>1.9816053955262952E-2</v>
          </cell>
          <cell r="G134">
            <v>250000</v>
          </cell>
          <cell r="H134">
            <v>8.8345537403419945E-3</v>
          </cell>
          <cell r="I134">
            <v>1.2620791057631421E-2</v>
          </cell>
          <cell r="J134">
            <v>1.6407028374920848E-2</v>
          </cell>
          <cell r="L134">
            <v>250000</v>
          </cell>
          <cell r="M134">
            <v>7.3349787194039095E-3</v>
          </cell>
          <cell r="N134">
            <v>1.0478541027719871E-2</v>
          </cell>
          <cell r="O134">
            <v>1.3622103336035833E-2</v>
          </cell>
        </row>
        <row r="135">
          <cell r="B135">
            <v>300000</v>
          </cell>
          <cell r="C135">
            <v>9.5032364566582338E-3</v>
          </cell>
          <cell r="D135">
            <v>1.3576052080940336E-2</v>
          </cell>
          <cell r="E135">
            <v>1.7648867705222438E-2</v>
          </cell>
          <cell r="G135">
            <v>300000</v>
          </cell>
          <cell r="H135">
            <v>7.5951172207876366E-3</v>
          </cell>
          <cell r="I135">
            <v>1.0850167458268055E-2</v>
          </cell>
          <cell r="J135">
            <v>1.4105217695748471E-2</v>
          </cell>
          <cell r="L135">
            <v>300000</v>
          </cell>
          <cell r="M135">
            <v>5.8411269684366862E-3</v>
          </cell>
          <cell r="N135">
            <v>8.3444670977666953E-3</v>
          </cell>
          <cell r="O135">
            <v>1.0847807227096704E-2</v>
          </cell>
        </row>
        <row r="136">
          <cell r="B136">
            <v>500000</v>
          </cell>
          <cell r="C136">
            <v>7.164499999999999E-3</v>
          </cell>
          <cell r="D136">
            <v>1.0234999999999999E-2</v>
          </cell>
          <cell r="E136">
            <v>1.33055E-2</v>
          </cell>
          <cell r="G136">
            <v>500000</v>
          </cell>
          <cell r="H136">
            <v>5.1864539999999992E-3</v>
          </cell>
          <cell r="I136">
            <v>7.4092199999999993E-3</v>
          </cell>
          <cell r="J136">
            <v>9.6319860000000004E-3</v>
          </cell>
          <cell r="L136">
            <v>500000</v>
          </cell>
          <cell r="M136">
            <v>3.6064000000000001E-3</v>
          </cell>
          <cell r="N136">
            <v>5.1520000000000003E-3</v>
          </cell>
          <cell r="O136">
            <v>6.6976000000000006E-3</v>
          </cell>
        </row>
        <row r="140">
          <cell r="B140" t="str">
            <v>Trigger</v>
          </cell>
          <cell r="C140" t="str">
            <v>Low</v>
          </cell>
          <cell r="D140" t="str">
            <v>Point</v>
          </cell>
          <cell r="E140" t="str">
            <v>High</v>
          </cell>
          <cell r="G140" t="str">
            <v>Trigger</v>
          </cell>
          <cell r="H140" t="str">
            <v>Low</v>
          </cell>
          <cell r="I140" t="str">
            <v>Mid</v>
          </cell>
          <cell r="J140" t="str">
            <v>High</v>
          </cell>
        </row>
        <row r="141">
          <cell r="B141">
            <v>35000</v>
          </cell>
          <cell r="C141">
            <v>0.13782919418140607</v>
          </cell>
          <cell r="D141">
            <v>0.17228649272675758</v>
          </cell>
          <cell r="E141">
            <v>0.2067437912721091</v>
          </cell>
          <cell r="G141">
            <v>35000</v>
          </cell>
          <cell r="H141">
            <v>0.13547310981849206</v>
          </cell>
          <cell r="I141">
            <v>0.16934138727311507</v>
          </cell>
          <cell r="J141">
            <v>0.20320966472773808</v>
          </cell>
        </row>
        <row r="142">
          <cell r="B142">
            <v>40000</v>
          </cell>
          <cell r="C142">
            <v>0.11923292637953117</v>
          </cell>
          <cell r="D142">
            <v>0.14904115797441395</v>
          </cell>
          <cell r="E142">
            <v>0.17884938956929675</v>
          </cell>
          <cell r="G142">
            <v>40000</v>
          </cell>
          <cell r="H142">
            <v>0.11759342825062095</v>
          </cell>
          <cell r="I142">
            <v>0.1469917853132762</v>
          </cell>
          <cell r="J142">
            <v>0.17639014237593142</v>
          </cell>
        </row>
        <row r="143">
          <cell r="B143">
            <v>50000</v>
          </cell>
          <cell r="C143">
            <v>9.2533628471852508E-2</v>
          </cell>
          <cell r="D143">
            <v>0.11566703558981563</v>
          </cell>
          <cell r="E143">
            <v>0.13880044270777875</v>
          </cell>
          <cell r="G143">
            <v>50000</v>
          </cell>
          <cell r="H143">
            <v>9.1853294889678513E-2</v>
          </cell>
          <cell r="I143">
            <v>0.11481661861209815</v>
          </cell>
          <cell r="J143">
            <v>0.13777994233451776</v>
          </cell>
        </row>
        <row r="144">
          <cell r="B144">
            <v>60000</v>
          </cell>
          <cell r="C144">
            <v>7.3513201948712539E-2</v>
          </cell>
          <cell r="D144">
            <v>9.1891502435890671E-2</v>
          </cell>
          <cell r="E144">
            <v>0.1102698029230688</v>
          </cell>
          <cell r="G144">
            <v>60000</v>
          </cell>
          <cell r="H144">
            <v>7.4800143786851764E-2</v>
          </cell>
          <cell r="I144">
            <v>9.3500179733564712E-2</v>
          </cell>
          <cell r="J144">
            <v>0.11220021568027766</v>
          </cell>
        </row>
        <row r="145">
          <cell r="B145">
            <v>70000</v>
          </cell>
          <cell r="C145">
            <v>6.1798521186149265E-2</v>
          </cell>
          <cell r="D145">
            <v>7.7248151482686572E-2</v>
          </cell>
          <cell r="E145">
            <v>9.2697781779223873E-2</v>
          </cell>
          <cell r="G145">
            <v>70000</v>
          </cell>
          <cell r="H145">
            <v>6.2531653330267736E-2</v>
          </cell>
          <cell r="I145">
            <v>7.8164566662834653E-2</v>
          </cell>
          <cell r="J145">
            <v>9.3797479995401584E-2</v>
          </cell>
        </row>
        <row r="146">
          <cell r="B146">
            <v>75000</v>
          </cell>
          <cell r="C146">
            <v>5.2058817842556157E-2</v>
          </cell>
          <cell r="D146">
            <v>6.9411757123408205E-2</v>
          </cell>
          <cell r="E146">
            <v>8.6764696404260253E-2</v>
          </cell>
          <cell r="G146">
            <v>75000</v>
          </cell>
          <cell r="H146">
            <v>5.280644298171748E-2</v>
          </cell>
          <cell r="I146">
            <v>7.0408590642289964E-2</v>
          </cell>
          <cell r="J146">
            <v>8.8010738302862462E-2</v>
          </cell>
        </row>
        <row r="147">
          <cell r="B147">
            <v>80000</v>
          </cell>
          <cell r="C147">
            <v>4.900272172934491E-2</v>
          </cell>
          <cell r="D147">
            <v>6.5336962305793223E-2</v>
          </cell>
          <cell r="E147">
            <v>8.1671202882241528E-2</v>
          </cell>
          <cell r="G147">
            <v>80000</v>
          </cell>
          <cell r="H147">
            <v>4.9770344870133452E-2</v>
          </cell>
          <cell r="I147">
            <v>6.6360459826844603E-2</v>
          </cell>
          <cell r="J147">
            <v>8.2950574783555761E-2</v>
          </cell>
        </row>
        <row r="148">
          <cell r="B148">
            <v>85000</v>
          </cell>
          <cell r="C148">
            <v>4.5934957123935756E-2</v>
          </cell>
          <cell r="D148">
            <v>6.1246609498581003E-2</v>
          </cell>
          <cell r="E148">
            <v>7.6558261873226258E-2</v>
          </cell>
          <cell r="G148">
            <v>85000</v>
          </cell>
          <cell r="H148">
            <v>4.6714795207470204E-2</v>
          </cell>
          <cell r="I148">
            <v>6.2286393609960279E-2</v>
          </cell>
          <cell r="J148">
            <v>7.7857992012450347E-2</v>
          </cell>
        </row>
        <row r="149">
          <cell r="B149">
            <v>90000</v>
          </cell>
          <cell r="C149">
            <v>4.2699690489247558E-2</v>
          </cell>
          <cell r="D149">
            <v>5.6932920652330084E-2</v>
          </cell>
          <cell r="E149">
            <v>7.116615081541261E-2</v>
          </cell>
          <cell r="G149">
            <v>90000</v>
          </cell>
          <cell r="H149">
            <v>4.3475005934444234E-2</v>
          </cell>
          <cell r="I149">
            <v>5.796667457925897E-2</v>
          </cell>
          <cell r="J149">
            <v>7.2458343224073712E-2</v>
          </cell>
        </row>
        <row r="150">
          <cell r="B150">
            <v>100000</v>
          </cell>
          <cell r="C150">
            <v>3.6229157219871175E-2</v>
          </cell>
          <cell r="D150">
            <v>4.8305542959828231E-2</v>
          </cell>
          <cell r="E150">
            <v>6.0381928699785287E-2</v>
          </cell>
          <cell r="G150">
            <v>100000</v>
          </cell>
          <cell r="H150">
            <v>3.6995427388392267E-2</v>
          </cell>
          <cell r="I150">
            <v>4.9327236517856352E-2</v>
          </cell>
          <cell r="J150">
            <v>6.1659045647320436E-2</v>
          </cell>
        </row>
        <row r="151">
          <cell r="B151">
            <v>125000</v>
          </cell>
          <cell r="C151">
            <v>2.7032879669759403E-2</v>
          </cell>
          <cell r="D151">
            <v>3.8618399528227723E-2</v>
          </cell>
          <cell r="E151">
            <v>5.0203919386696036E-2</v>
          </cell>
          <cell r="G151">
            <v>125000</v>
          </cell>
          <cell r="H151">
            <v>2.6276966887353696E-2</v>
          </cell>
          <cell r="I151">
            <v>3.7538524124791001E-2</v>
          </cell>
          <cell r="J151">
            <v>4.8800081362228298E-2</v>
          </cell>
        </row>
        <row r="152">
          <cell r="B152">
            <v>150000</v>
          </cell>
          <cell r="C152">
            <v>2.2905249473809633E-2</v>
          </cell>
          <cell r="D152">
            <v>3.2721784962585196E-2</v>
          </cell>
          <cell r="E152">
            <v>4.2538320451360752E-2</v>
          </cell>
          <cell r="G152">
            <v>150000</v>
          </cell>
          <cell r="H152">
            <v>2.2306597854023669E-2</v>
          </cell>
          <cell r="I152">
            <v>3.1866568362890958E-2</v>
          </cell>
          <cell r="J152">
            <v>4.1426538871758248E-2</v>
          </cell>
        </row>
        <row r="153">
          <cell r="B153">
            <v>200000</v>
          </cell>
          <cell r="C153">
            <v>1.4748034910846818E-2</v>
          </cell>
          <cell r="D153">
            <v>2.106862130120974E-2</v>
          </cell>
          <cell r="E153">
            <v>2.7389207691572666E-2</v>
          </cell>
          <cell r="G153">
            <v>200000</v>
          </cell>
          <cell r="H153">
            <v>1.4416120188855366E-2</v>
          </cell>
          <cell r="I153">
            <v>2.0594457412650525E-2</v>
          </cell>
          <cell r="J153">
            <v>2.6772794636445683E-2</v>
          </cell>
        </row>
        <row r="154">
          <cell r="B154">
            <v>225000</v>
          </cell>
          <cell r="C154">
            <v>1.2928733788636472E-2</v>
          </cell>
          <cell r="D154">
            <v>1.8469619698052102E-2</v>
          </cell>
          <cell r="E154">
            <v>2.4010505607467737E-2</v>
          </cell>
          <cell r="G154">
            <v>225000</v>
          </cell>
          <cell r="H154">
            <v>1.2646807203672162E-2</v>
          </cell>
          <cell r="I154">
            <v>1.8066867433817375E-2</v>
          </cell>
          <cell r="J154">
            <v>2.3486927663962587E-2</v>
          </cell>
        </row>
        <row r="155">
          <cell r="B155">
            <v>250000</v>
          </cell>
          <cell r="C155">
            <v>1.1426845028324015E-2</v>
          </cell>
          <cell r="D155">
            <v>1.6324064326177164E-2</v>
          </cell>
          <cell r="E155">
            <v>2.1221283624030314E-2</v>
          </cell>
          <cell r="G155">
            <v>250000</v>
          </cell>
          <cell r="H155">
            <v>1.0877494218488956E-2</v>
          </cell>
          <cell r="I155">
            <v>1.5539277454984225E-2</v>
          </cell>
          <cell r="J155">
            <v>2.0201060691479492E-2</v>
          </cell>
        </row>
        <row r="156">
          <cell r="B156">
            <v>300000</v>
          </cell>
          <cell r="C156">
            <v>1.022192085235674E-2</v>
          </cell>
          <cell r="D156">
            <v>1.4602744074795343E-2</v>
          </cell>
          <cell r="E156">
            <v>1.8983567297233946E-2</v>
          </cell>
          <cell r="G156">
            <v>300000</v>
          </cell>
          <cell r="H156">
            <v>9.2255217180977067E-3</v>
          </cell>
          <cell r="I156">
            <v>1.3179316740139582E-2</v>
          </cell>
          <cell r="J156">
            <v>1.7133111762181456E-2</v>
          </cell>
        </row>
        <row r="157">
          <cell r="B157">
            <v>500000</v>
          </cell>
          <cell r="C157">
            <v>7.6474999999999989E-3</v>
          </cell>
          <cell r="D157">
            <v>1.0924999999999999E-2</v>
          </cell>
          <cell r="E157">
            <v>1.4202499999999998E-2</v>
          </cell>
          <cell r="G157">
            <v>500000</v>
          </cell>
          <cell r="H157">
            <v>5.2405499999999992E-3</v>
          </cell>
          <cell r="I157">
            <v>7.4864999999999992E-3</v>
          </cell>
          <cell r="J157">
            <v>9.7324500000000001E-3</v>
          </cell>
        </row>
        <row r="162">
          <cell r="C162" t="str">
            <v xml:space="preserve">low </v>
          </cell>
          <cell r="D162" t="str">
            <v>mid</v>
          </cell>
          <cell r="E162" t="str">
            <v>high</v>
          </cell>
        </row>
        <row r="163">
          <cell r="A163">
            <v>1</v>
          </cell>
          <cell r="B163" t="str">
            <v>ssl_par_ded</v>
          </cell>
          <cell r="C163">
            <v>2.6138954355476311E-2</v>
          </cell>
          <cell r="D163">
            <v>3.7341363364966164E-2</v>
          </cell>
          <cell r="E163">
            <v>4.8543772374456014E-2</v>
          </cell>
        </row>
        <row r="164">
          <cell r="A164">
            <v>2</v>
          </cell>
          <cell r="B164" t="str">
            <v>ssl_nonpar_ded</v>
          </cell>
          <cell r="C164">
            <v>2.3191739735496514E-2</v>
          </cell>
          <cell r="D164">
            <v>3.3131056764995025E-2</v>
          </cell>
          <cell r="E164">
            <v>4.3070373794493536E-2</v>
          </cell>
        </row>
        <row r="165">
          <cell r="A165">
            <v>3</v>
          </cell>
          <cell r="B165" t="str">
            <v>ssl_par_ded500</v>
          </cell>
          <cell r="C165">
            <v>2.7032879669759403E-2</v>
          </cell>
          <cell r="D165">
            <v>3.8618399528227723E-2</v>
          </cell>
          <cell r="E165">
            <v>5.0203919386696036E-2</v>
          </cell>
        </row>
        <row r="166">
          <cell r="A166">
            <v>4</v>
          </cell>
          <cell r="B166" t="str">
            <v>ssl_nonpar_ded500</v>
          </cell>
          <cell r="C166">
            <v>2.6276966887353696E-2</v>
          </cell>
          <cell r="D166">
            <v>3.7538524124791001E-2</v>
          </cell>
          <cell r="E166">
            <v>4.8800081362228298E-2</v>
          </cell>
        </row>
        <row r="167">
          <cell r="A167">
            <v>5</v>
          </cell>
          <cell r="B167" t="str">
            <v>pool_par_ded</v>
          </cell>
          <cell r="C167">
            <v>2.2729525526501142E-2</v>
          </cell>
          <cell r="D167">
            <v>3.2470750752144492E-2</v>
          </cell>
          <cell r="E167">
            <v>4.2211975977787843E-2</v>
          </cell>
        </row>
        <row r="168">
          <cell r="A168">
            <v>6</v>
          </cell>
          <cell r="B168" t="str">
            <v>pool_nonpar_ded</v>
          </cell>
          <cell r="C168">
            <v>2.0166730204779579E-2</v>
          </cell>
          <cell r="D168">
            <v>2.8809614578256544E-2</v>
          </cell>
          <cell r="E168">
            <v>3.7452498951733512E-2</v>
          </cell>
        </row>
        <row r="169">
          <cell r="A169">
            <v>7</v>
          </cell>
          <cell r="B169" t="str">
            <v>pool_par_ded500</v>
          </cell>
          <cell r="C169">
            <v>2.350685188674731E-2</v>
          </cell>
          <cell r="D169">
            <v>3.3581216981067585E-2</v>
          </cell>
          <cell r="E169">
            <v>4.3655582075387861E-2</v>
          </cell>
        </row>
        <row r="170">
          <cell r="A170">
            <v>8</v>
          </cell>
          <cell r="B170" t="str">
            <v>pool_nonpar_ded500</v>
          </cell>
          <cell r="C170">
            <v>2.2849536423785826E-2</v>
          </cell>
          <cell r="D170">
            <v>3.2642194891122613E-2</v>
          </cell>
          <cell r="E170">
            <v>4.2434853358459396E-2</v>
          </cell>
        </row>
        <row r="171">
          <cell r="A171">
            <v>9</v>
          </cell>
          <cell r="B171" t="str">
            <v>ssl_HMO</v>
          </cell>
          <cell r="C171">
            <v>2.0916465215319872E-2</v>
          </cell>
          <cell r="D171">
            <v>2.9880664593314107E-2</v>
          </cell>
          <cell r="E171">
            <v>3.8844863971308333E-2</v>
          </cell>
        </row>
        <row r="172">
          <cell r="A172">
            <v>10</v>
          </cell>
          <cell r="B172" t="str">
            <v>hk_pool</v>
          </cell>
          <cell r="C172">
            <v>1.8188230622017281E-2</v>
          </cell>
          <cell r="D172">
            <v>1.8188230622017281E-2</v>
          </cell>
          <cell r="E172">
            <v>1.8188230622017281E-2</v>
          </cell>
        </row>
        <row r="173">
          <cell r="A173">
            <v>11</v>
          </cell>
          <cell r="B173" t="str">
            <v>pen_pool</v>
          </cell>
          <cell r="C173">
            <v>2.5983186602881833E-2</v>
          </cell>
          <cell r="D173">
            <v>2.5983186602881833E-2</v>
          </cell>
          <cell r="E173">
            <v>2.5983186602881833E-2</v>
          </cell>
        </row>
        <row r="174">
          <cell r="A174">
            <v>12</v>
          </cell>
          <cell r="B174" t="str">
            <v>pri_pool</v>
          </cell>
          <cell r="C174">
            <v>3.3778142583746382E-2</v>
          </cell>
          <cell r="D174">
            <v>3.3778142583746382E-2</v>
          </cell>
          <cell r="E174">
            <v>3.3778142583746382E-2</v>
          </cell>
        </row>
        <row r="175">
          <cell r="A175">
            <v>13</v>
          </cell>
          <cell r="B175" t="str">
            <v>hkw_pool</v>
          </cell>
          <cell r="C175">
            <v>1.8188230622017281E-2</v>
          </cell>
          <cell r="D175">
            <v>1.8188230622017281E-2</v>
          </cell>
          <cell r="E175">
            <v>1.8188230622017281E-2</v>
          </cell>
        </row>
        <row r="176">
          <cell r="A176">
            <v>14</v>
          </cell>
          <cell r="B176" t="str">
            <v>oth</v>
          </cell>
          <cell r="C176">
            <v>1.8188230622017281E-2</v>
          </cell>
          <cell r="D176">
            <v>1.8188230622017281E-2</v>
          </cell>
          <cell r="E176">
            <v>1.8188230622017281E-2</v>
          </cell>
        </row>
        <row r="181">
          <cell r="A181" t="str">
            <v>CURRENT IBNR</v>
          </cell>
          <cell r="B181" t="str">
            <v>CHIPS</v>
          </cell>
          <cell r="C181" t="str">
            <v>ITS</v>
          </cell>
          <cell r="D181" t="str">
            <v>CHIPS</v>
          </cell>
          <cell r="E181" t="str">
            <v>ITS</v>
          </cell>
          <cell r="F181" t="str">
            <v>HK</v>
          </cell>
          <cell r="G181" t="str">
            <v>PE</v>
          </cell>
          <cell r="H181" t="str">
            <v>DRUG</v>
          </cell>
          <cell r="I181" t="str">
            <v>Option 1</v>
          </cell>
          <cell r="J181" t="str">
            <v>Option 2</v>
          </cell>
          <cell r="K181" t="str">
            <v>Option 3</v>
          </cell>
          <cell r="L181" t="str">
            <v>Option 4</v>
          </cell>
        </row>
        <row r="182">
          <cell r="A182">
            <v>5</v>
          </cell>
          <cell r="B182">
            <v>0.5</v>
          </cell>
          <cell r="C182">
            <v>0.8</v>
          </cell>
          <cell r="D182">
            <v>0.66</v>
          </cell>
          <cell r="E182">
            <v>0.8</v>
          </cell>
          <cell r="F182">
            <v>0.59</v>
          </cell>
          <cell r="G182">
            <v>0.62</v>
          </cell>
          <cell r="H182">
            <v>0.22</v>
          </cell>
          <cell r="I182">
            <v>0.50160320641282563</v>
          </cell>
          <cell r="J182">
            <v>0.50090180360721448</v>
          </cell>
          <cell r="K182">
            <v>0.59</v>
          </cell>
          <cell r="L182">
            <v>0.59</v>
          </cell>
        </row>
        <row r="183">
          <cell r="A183">
            <v>6</v>
          </cell>
          <cell r="B183">
            <v>0.38</v>
          </cell>
          <cell r="C183">
            <v>0.71</v>
          </cell>
          <cell r="D183">
            <v>0.52</v>
          </cell>
          <cell r="E183">
            <v>0.71</v>
          </cell>
          <cell r="F183">
            <v>0.46</v>
          </cell>
          <cell r="G183">
            <v>0.47</v>
          </cell>
          <cell r="H183">
            <v>0.18</v>
          </cell>
          <cell r="I183">
            <v>0.38176352705410821</v>
          </cell>
          <cell r="J183">
            <v>0.38099198396793593</v>
          </cell>
          <cell r="K183">
            <v>0.46</v>
          </cell>
          <cell r="L183">
            <v>0.46</v>
          </cell>
        </row>
        <row r="184">
          <cell r="A184">
            <v>7</v>
          </cell>
          <cell r="B184">
            <v>0.31</v>
          </cell>
          <cell r="C184">
            <v>0.56999999999999995</v>
          </cell>
          <cell r="D184">
            <v>0.42</v>
          </cell>
          <cell r="E184">
            <v>0.56999999999999995</v>
          </cell>
          <cell r="F184">
            <v>0.38</v>
          </cell>
          <cell r="G184">
            <v>0.39</v>
          </cell>
          <cell r="H184">
            <v>0.15</v>
          </cell>
          <cell r="I184">
            <v>0.31138944555778225</v>
          </cell>
          <cell r="J184">
            <v>0.31078156312625249</v>
          </cell>
          <cell r="K184">
            <v>0.38</v>
          </cell>
          <cell r="L184">
            <v>0.38</v>
          </cell>
        </row>
        <row r="185">
          <cell r="A185">
            <v>8</v>
          </cell>
          <cell r="B185">
            <v>0.26</v>
          </cell>
          <cell r="C185">
            <v>0.48</v>
          </cell>
          <cell r="D185">
            <v>0.35</v>
          </cell>
          <cell r="E185">
            <v>0.48</v>
          </cell>
          <cell r="F185">
            <v>0.33</v>
          </cell>
          <cell r="G185">
            <v>0.33</v>
          </cell>
          <cell r="H185">
            <v>0.12</v>
          </cell>
          <cell r="I185">
            <v>0.26117568470273883</v>
          </cell>
          <cell r="J185">
            <v>0.26066132264529063</v>
          </cell>
          <cell r="K185">
            <v>0.33</v>
          </cell>
          <cell r="L185">
            <v>0.33</v>
          </cell>
        </row>
        <row r="186">
          <cell r="A186">
            <v>9</v>
          </cell>
          <cell r="B186">
            <v>0.23</v>
          </cell>
          <cell r="C186">
            <v>0.41</v>
          </cell>
          <cell r="D186">
            <v>0.03</v>
          </cell>
          <cell r="E186">
            <v>0.41</v>
          </cell>
          <cell r="F186">
            <v>0.28000000000000003</v>
          </cell>
          <cell r="G186">
            <v>0.28999999999999998</v>
          </cell>
          <cell r="H186">
            <v>0.11</v>
          </cell>
          <cell r="I186">
            <v>0.23096192384769543</v>
          </cell>
          <cell r="J186">
            <v>0.23054108216432867</v>
          </cell>
          <cell r="K186">
            <v>0.28000000000000003</v>
          </cell>
          <cell r="L186">
            <v>0.28000000000000003</v>
          </cell>
        </row>
        <row r="187">
          <cell r="A187">
            <v>10</v>
          </cell>
          <cell r="B187">
            <v>0.2</v>
          </cell>
          <cell r="C187">
            <v>0.36</v>
          </cell>
          <cell r="D187">
            <v>0.27</v>
          </cell>
          <cell r="E187">
            <v>0.36</v>
          </cell>
          <cell r="F187">
            <v>0.25</v>
          </cell>
          <cell r="G187">
            <v>0.25</v>
          </cell>
          <cell r="H187">
            <v>0.1</v>
          </cell>
          <cell r="I187">
            <v>0.20085504342017368</v>
          </cell>
          <cell r="J187">
            <v>0.20048096192384773</v>
          </cell>
          <cell r="K187">
            <v>0.25</v>
          </cell>
          <cell r="L187">
            <v>0.25</v>
          </cell>
        </row>
        <row r="188">
          <cell r="A188">
            <v>11</v>
          </cell>
          <cell r="B188">
            <v>0.18</v>
          </cell>
          <cell r="C188">
            <v>0.32</v>
          </cell>
          <cell r="D188">
            <v>0.24</v>
          </cell>
          <cell r="E188">
            <v>0.32</v>
          </cell>
          <cell r="F188">
            <v>0.22</v>
          </cell>
          <cell r="G188">
            <v>0.23</v>
          </cell>
          <cell r="H188">
            <v>0.09</v>
          </cell>
          <cell r="I188">
            <v>0.18074816299265198</v>
          </cell>
          <cell r="J188">
            <v>0.18042084168336672</v>
          </cell>
          <cell r="K188">
            <v>0.22</v>
          </cell>
          <cell r="L188">
            <v>0.22</v>
          </cell>
        </row>
        <row r="189">
          <cell r="A189">
            <v>12</v>
          </cell>
          <cell r="B189">
            <v>0.16</v>
          </cell>
          <cell r="C189">
            <v>0.28000000000000003</v>
          </cell>
          <cell r="D189">
            <v>0.23</v>
          </cell>
          <cell r="E189">
            <v>0.28000000000000003</v>
          </cell>
          <cell r="F189">
            <v>0.2</v>
          </cell>
          <cell r="G189">
            <v>0.21</v>
          </cell>
          <cell r="H189">
            <v>0.08</v>
          </cell>
          <cell r="I189">
            <v>0.16064128256513027</v>
          </cell>
          <cell r="J189">
            <v>0.16036072144288577</v>
          </cell>
          <cell r="K189">
            <v>0.2</v>
          </cell>
          <cell r="L189">
            <v>0.2</v>
          </cell>
        </row>
        <row r="190">
          <cell r="A190">
            <v>13</v>
          </cell>
          <cell r="B190">
            <v>0.14000000000000001</v>
          </cell>
          <cell r="C190">
            <v>0.23</v>
          </cell>
          <cell r="D190">
            <v>0.19</v>
          </cell>
          <cell r="E190">
            <v>0.23</v>
          </cell>
          <cell r="F190">
            <v>0.17</v>
          </cell>
          <cell r="G190">
            <v>0.18</v>
          </cell>
          <cell r="H190">
            <v>7.0000000000000007E-2</v>
          </cell>
          <cell r="I190">
            <v>0.14048096192384774</v>
          </cell>
          <cell r="J190">
            <v>0.14027054108216436</v>
          </cell>
          <cell r="K190">
            <v>0.17</v>
          </cell>
          <cell r="L190">
            <v>0.17</v>
          </cell>
        </row>
        <row r="191">
          <cell r="A191">
            <v>14</v>
          </cell>
          <cell r="B191">
            <v>0.14000000000000001</v>
          </cell>
          <cell r="C191">
            <v>0.22</v>
          </cell>
          <cell r="D191">
            <v>0.2</v>
          </cell>
          <cell r="E191">
            <v>0.22</v>
          </cell>
          <cell r="F191">
            <v>0.17</v>
          </cell>
          <cell r="G191">
            <v>0.2</v>
          </cell>
          <cell r="H191">
            <v>0.08</v>
          </cell>
          <cell r="I191">
            <v>0.14042752171008688</v>
          </cell>
          <cell r="J191">
            <v>0.14024048096192387</v>
          </cell>
          <cell r="K191">
            <v>0.17</v>
          </cell>
          <cell r="L191">
            <v>0.17</v>
          </cell>
        </row>
        <row r="194">
          <cell r="A194">
            <v>5</v>
          </cell>
          <cell r="B194">
            <v>0.59</v>
          </cell>
          <cell r="C194">
            <v>0.96</v>
          </cell>
          <cell r="D194">
            <v>0.79</v>
          </cell>
          <cell r="E194">
            <v>0.96</v>
          </cell>
          <cell r="F194">
            <v>0.75</v>
          </cell>
          <cell r="G194">
            <v>0.75</v>
          </cell>
          <cell r="H194">
            <v>0.2</v>
          </cell>
          <cell r="I194">
            <v>0.59197728790915161</v>
          </cell>
          <cell r="J194">
            <v>0.59111222444889788</v>
          </cell>
          <cell r="K194">
            <v>0.75</v>
          </cell>
          <cell r="L194">
            <v>0.75</v>
          </cell>
        </row>
        <row r="195">
          <cell r="A195">
            <v>6</v>
          </cell>
          <cell r="B195">
            <v>0.48</v>
          </cell>
          <cell r="C195">
            <v>0.76</v>
          </cell>
          <cell r="D195">
            <v>0.61</v>
          </cell>
          <cell r="E195">
            <v>0.76</v>
          </cell>
          <cell r="F195">
            <v>0.56999999999999995</v>
          </cell>
          <cell r="G195">
            <v>0.56999999999999995</v>
          </cell>
          <cell r="H195">
            <v>0.18</v>
          </cell>
          <cell r="I195">
            <v>0.48149632598530395</v>
          </cell>
          <cell r="J195">
            <v>0.4808416833667335</v>
          </cell>
          <cell r="K195">
            <v>0.56999999999999995</v>
          </cell>
          <cell r="L195">
            <v>0.56999999999999995</v>
          </cell>
        </row>
        <row r="196">
          <cell r="A196">
            <v>7</v>
          </cell>
          <cell r="B196">
            <v>0.4</v>
          </cell>
          <cell r="C196">
            <v>0.68</v>
          </cell>
          <cell r="D196">
            <v>0.5</v>
          </cell>
          <cell r="E196">
            <v>0.68</v>
          </cell>
          <cell r="F196">
            <v>0.46</v>
          </cell>
          <cell r="G196">
            <v>0.46</v>
          </cell>
          <cell r="H196">
            <v>0.15</v>
          </cell>
          <cell r="I196">
            <v>0.40149632598530394</v>
          </cell>
          <cell r="J196">
            <v>0.40084168336673354</v>
          </cell>
          <cell r="K196">
            <v>0.46</v>
          </cell>
          <cell r="L196">
            <v>0.46</v>
          </cell>
        </row>
        <row r="197">
          <cell r="A197">
            <v>8</v>
          </cell>
          <cell r="B197">
            <v>0.34</v>
          </cell>
          <cell r="C197">
            <v>0.57999999999999996</v>
          </cell>
          <cell r="D197">
            <v>0.42</v>
          </cell>
          <cell r="E197">
            <v>0.57999999999999996</v>
          </cell>
          <cell r="F197">
            <v>0.39</v>
          </cell>
          <cell r="G197">
            <v>0.39</v>
          </cell>
          <cell r="H197">
            <v>0.13</v>
          </cell>
          <cell r="I197">
            <v>0.34128256513026056</v>
          </cell>
          <cell r="J197">
            <v>0.34072144288577155</v>
          </cell>
          <cell r="K197">
            <v>0.39</v>
          </cell>
          <cell r="L197">
            <v>0.39</v>
          </cell>
        </row>
        <row r="198">
          <cell r="A198">
            <v>9</v>
          </cell>
          <cell r="B198">
            <v>0.28999999999999998</v>
          </cell>
          <cell r="C198">
            <v>0.5</v>
          </cell>
          <cell r="D198">
            <v>0.36</v>
          </cell>
          <cell r="E198">
            <v>0.5</v>
          </cell>
          <cell r="F198">
            <v>0.33</v>
          </cell>
          <cell r="G198">
            <v>0.33</v>
          </cell>
          <cell r="H198">
            <v>0.11</v>
          </cell>
          <cell r="I198">
            <v>0.29112224448897794</v>
          </cell>
          <cell r="J198">
            <v>0.29063126252505006</v>
          </cell>
          <cell r="K198">
            <v>0.33</v>
          </cell>
          <cell r="L198">
            <v>0.33</v>
          </cell>
        </row>
        <row r="199">
          <cell r="A199">
            <v>10</v>
          </cell>
          <cell r="B199">
            <v>0.26</v>
          </cell>
          <cell r="C199">
            <v>0.45</v>
          </cell>
          <cell r="D199">
            <v>0.31</v>
          </cell>
          <cell r="E199">
            <v>0.45</v>
          </cell>
          <cell r="F199">
            <v>0.28999999999999998</v>
          </cell>
          <cell r="G199">
            <v>0.28999999999999998</v>
          </cell>
          <cell r="H199">
            <v>0.1</v>
          </cell>
          <cell r="I199">
            <v>0.26101536406145631</v>
          </cell>
          <cell r="J199">
            <v>0.26057114228456918</v>
          </cell>
          <cell r="K199">
            <v>0.28999999999999998</v>
          </cell>
          <cell r="L199">
            <v>0.28999999999999998</v>
          </cell>
        </row>
        <row r="200">
          <cell r="A200">
            <v>11</v>
          </cell>
          <cell r="B200">
            <v>0.23</v>
          </cell>
          <cell r="C200">
            <v>0.4</v>
          </cell>
          <cell r="D200">
            <v>0.28000000000000003</v>
          </cell>
          <cell r="E200">
            <v>0.4</v>
          </cell>
          <cell r="F200">
            <v>0.26</v>
          </cell>
          <cell r="G200">
            <v>0.26</v>
          </cell>
          <cell r="H200">
            <v>0.09</v>
          </cell>
          <cell r="I200">
            <v>0.23090848363393457</v>
          </cell>
          <cell r="J200">
            <v>0.23051102204408822</v>
          </cell>
          <cell r="K200">
            <v>0.26</v>
          </cell>
          <cell r="L200">
            <v>0.26</v>
          </cell>
        </row>
        <row r="201">
          <cell r="A201">
            <v>12</v>
          </cell>
          <cell r="B201">
            <v>0.21</v>
          </cell>
          <cell r="C201">
            <v>0.36</v>
          </cell>
          <cell r="D201">
            <v>0.25</v>
          </cell>
          <cell r="E201">
            <v>0.36</v>
          </cell>
          <cell r="F201">
            <v>0.23</v>
          </cell>
          <cell r="G201">
            <v>0.23</v>
          </cell>
          <cell r="H201">
            <v>0.08</v>
          </cell>
          <cell r="I201">
            <v>0.21080160320641284</v>
          </cell>
          <cell r="J201">
            <v>0.21045090180360723</v>
          </cell>
          <cell r="K201">
            <v>0.23</v>
          </cell>
          <cell r="L201">
            <v>0.23</v>
          </cell>
        </row>
        <row r="202">
          <cell r="A202">
            <v>13</v>
          </cell>
          <cell r="B202">
            <v>0.14000000000000001</v>
          </cell>
          <cell r="C202">
            <v>0.22</v>
          </cell>
          <cell r="D202">
            <v>0.2</v>
          </cell>
          <cell r="E202">
            <v>0.22</v>
          </cell>
          <cell r="F202">
            <v>0.17</v>
          </cell>
          <cell r="G202">
            <v>0.2</v>
          </cell>
          <cell r="H202">
            <v>0.08</v>
          </cell>
          <cell r="I202">
            <v>0.14042752171008688</v>
          </cell>
          <cell r="J202">
            <v>0.14024048096192387</v>
          </cell>
          <cell r="K202">
            <v>0.17</v>
          </cell>
          <cell r="L202">
            <v>0.17</v>
          </cell>
        </row>
        <row r="203">
          <cell r="A203">
            <v>14</v>
          </cell>
          <cell r="B203">
            <v>0.18</v>
          </cell>
          <cell r="C203">
            <v>0.28999999999999998</v>
          </cell>
          <cell r="D203">
            <v>0.21</v>
          </cell>
          <cell r="E203">
            <v>0.28999999999999998</v>
          </cell>
          <cell r="F203">
            <v>0.19</v>
          </cell>
          <cell r="G203">
            <v>0.19</v>
          </cell>
          <cell r="H203">
            <v>7.0000000000000007E-2</v>
          </cell>
          <cell r="I203">
            <v>0.1805878423513694</v>
          </cell>
          <cell r="J203">
            <v>0.18033066132264527</v>
          </cell>
          <cell r="K203">
            <v>0.19</v>
          </cell>
          <cell r="L203">
            <v>0.19</v>
          </cell>
        </row>
        <row r="206">
          <cell r="A206" t="str">
            <v>RISK: ees &gt;</v>
          </cell>
          <cell r="B206" t="str">
            <v>PRO</v>
          </cell>
          <cell r="C206" t="str">
            <v>ASL</v>
          </cell>
          <cell r="D206" t="str">
            <v>MIN</v>
          </cell>
          <cell r="E206" t="str">
            <v>ASO</v>
          </cell>
          <cell r="F206" t="str">
            <v>HMO</v>
          </cell>
          <cell r="G206" t="str">
            <v>N/A</v>
          </cell>
          <cell r="H206" t="str">
            <v>N/A</v>
          </cell>
          <cell r="I206" t="str">
            <v>N/A</v>
          </cell>
        </row>
        <row r="207">
          <cell r="A207">
            <v>1</v>
          </cell>
          <cell r="B207">
            <v>7.0000000000000007E-2</v>
          </cell>
          <cell r="C207">
            <v>0.03</v>
          </cell>
          <cell r="D207">
            <v>0.04</v>
          </cell>
          <cell r="E207">
            <v>0</v>
          </cell>
          <cell r="F207">
            <v>7.0000000000000007E-2</v>
          </cell>
          <cell r="G207">
            <v>0</v>
          </cell>
          <cell r="H207">
            <v>0</v>
          </cell>
          <cell r="I207">
            <v>0</v>
          </cell>
        </row>
        <row r="208">
          <cell r="A208">
            <v>100</v>
          </cell>
          <cell r="B208">
            <v>7.0000000000000007E-2</v>
          </cell>
          <cell r="C208">
            <v>0.03</v>
          </cell>
          <cell r="D208">
            <v>0.04</v>
          </cell>
          <cell r="E208">
            <v>0</v>
          </cell>
          <cell r="F208">
            <v>7.0000000000000007E-2</v>
          </cell>
          <cell r="G208">
            <v>0</v>
          </cell>
          <cell r="H208">
            <v>0</v>
          </cell>
          <cell r="I208">
            <v>0</v>
          </cell>
        </row>
        <row r="209">
          <cell r="A209">
            <v>250</v>
          </cell>
          <cell r="B209">
            <v>7.0000000000000007E-2</v>
          </cell>
          <cell r="C209">
            <v>0.02</v>
          </cell>
          <cell r="D209">
            <v>0.02</v>
          </cell>
          <cell r="E209">
            <v>0.02</v>
          </cell>
          <cell r="F209">
            <v>7.0000000000000007E-2</v>
          </cell>
          <cell r="G209">
            <v>0</v>
          </cell>
          <cell r="H209">
            <v>0</v>
          </cell>
          <cell r="I209">
            <v>0</v>
          </cell>
        </row>
        <row r="210">
          <cell r="A210">
            <v>500</v>
          </cell>
          <cell r="B210">
            <v>0.04</v>
          </cell>
          <cell r="C210">
            <v>0.02</v>
          </cell>
          <cell r="D210">
            <v>0.02</v>
          </cell>
          <cell r="E210">
            <v>0.02</v>
          </cell>
          <cell r="F210">
            <v>0.05</v>
          </cell>
          <cell r="G210">
            <v>0</v>
          </cell>
          <cell r="H210">
            <v>0</v>
          </cell>
          <cell r="I210">
            <v>0</v>
          </cell>
        </row>
        <row r="211">
          <cell r="A211">
            <v>1000</v>
          </cell>
          <cell r="B211">
            <v>2.5000000000000001E-2</v>
          </cell>
          <cell r="C211">
            <v>0.02</v>
          </cell>
          <cell r="D211">
            <v>0.02</v>
          </cell>
          <cell r="E211">
            <v>0.02</v>
          </cell>
          <cell r="F211">
            <v>0.05</v>
          </cell>
          <cell r="G211">
            <v>0</v>
          </cell>
          <cell r="H211">
            <v>0</v>
          </cell>
          <cell r="I211">
            <v>0</v>
          </cell>
        </row>
        <row r="214">
          <cell r="B214">
            <v>5.0000000000000001E-3</v>
          </cell>
        </row>
        <row r="215">
          <cell r="B215">
            <v>5.0000000000000001E-3</v>
          </cell>
        </row>
        <row r="216">
          <cell r="C216">
            <v>0</v>
          </cell>
          <cell r="D216">
            <v>0</v>
          </cell>
        </row>
        <row r="236">
          <cell r="B236" t="b">
            <v>0</v>
          </cell>
        </row>
        <row r="237">
          <cell r="B237" t="b">
            <v>0</v>
          </cell>
        </row>
        <row r="238">
          <cell r="B238" t="b">
            <v>0</v>
          </cell>
        </row>
        <row r="239">
          <cell r="B239" t="b">
            <v>0</v>
          </cell>
        </row>
        <row r="241">
          <cell r="C241" t="str">
            <v/>
          </cell>
        </row>
        <row r="243">
          <cell r="A243" t="str">
            <v>Group Number(s): 0 and Account Code: 0022A</v>
          </cell>
        </row>
        <row r="245">
          <cell r="C245" t="str">
            <v>P</v>
          </cell>
          <cell r="I245" t="str">
            <v>KCC</v>
          </cell>
        </row>
        <row r="246">
          <cell r="C246" t="str">
            <v>A</v>
          </cell>
          <cell r="G246">
            <v>2495</v>
          </cell>
          <cell r="I246" t="str">
            <v>KCC</v>
          </cell>
        </row>
        <row r="247">
          <cell r="G247">
            <v>2495</v>
          </cell>
          <cell r="I247" t="str">
            <v>?</v>
          </cell>
        </row>
        <row r="248">
          <cell r="C248" t="str">
            <v>M</v>
          </cell>
          <cell r="G248">
            <v>0</v>
          </cell>
          <cell r="I248" t="str">
            <v>?</v>
          </cell>
        </row>
        <row r="249">
          <cell r="C249" t="str">
            <v>M</v>
          </cell>
          <cell r="G249">
            <v>0</v>
          </cell>
          <cell r="I249">
            <v>0</v>
          </cell>
        </row>
        <row r="250">
          <cell r="C250" t="str">
            <v>M</v>
          </cell>
          <cell r="G250" t="str">
            <v>Y</v>
          </cell>
          <cell r="I250">
            <v>0</v>
          </cell>
        </row>
        <row r="251">
          <cell r="C251" t="str">
            <v>M</v>
          </cell>
          <cell r="G251" t="str">
            <v>N</v>
          </cell>
          <cell r="I251">
            <v>744700.2</v>
          </cell>
        </row>
        <row r="252">
          <cell r="C252" t="str">
            <v>N</v>
          </cell>
          <cell r="G252" t="str">
            <v>N</v>
          </cell>
          <cell r="I252" t="str">
            <v>Y</v>
          </cell>
        </row>
        <row r="253">
          <cell r="C253" t="str">
            <v>N</v>
          </cell>
          <cell r="G253">
            <v>0</v>
          </cell>
        </row>
        <row r="254">
          <cell r="C254" t="str">
            <v>REVIEW</v>
          </cell>
          <cell r="G254" t="str">
            <v>PAR/PPO</v>
          </cell>
        </row>
        <row r="255">
          <cell r="C255" t="str">
            <v>N</v>
          </cell>
          <cell r="G255" t="str">
            <v>Don't Know</v>
          </cell>
        </row>
        <row r="256">
          <cell r="C256" t="str">
            <v>N</v>
          </cell>
          <cell r="G256">
            <v>0</v>
          </cell>
        </row>
        <row r="257">
          <cell r="C257" t="str">
            <v>E</v>
          </cell>
          <cell r="G257">
            <v>8098.3909125</v>
          </cell>
        </row>
        <row r="258">
          <cell r="C258">
            <v>2</v>
          </cell>
          <cell r="G258">
            <v>0</v>
          </cell>
        </row>
        <row r="259">
          <cell r="C259" t="str">
            <v>N</v>
          </cell>
          <cell r="G259">
            <v>11426178.4759125</v>
          </cell>
        </row>
        <row r="260">
          <cell r="C260" t="str">
            <v>N</v>
          </cell>
          <cell r="G260">
            <v>0</v>
          </cell>
        </row>
        <row r="261">
          <cell r="C261" t="str">
            <v>N</v>
          </cell>
          <cell r="G261">
            <v>0</v>
          </cell>
        </row>
        <row r="262">
          <cell r="C262" t="str">
            <v>N</v>
          </cell>
        </row>
        <row r="263">
          <cell r="C263">
            <v>0</v>
          </cell>
          <cell r="G263" t="str">
            <v>N</v>
          </cell>
        </row>
        <row r="264">
          <cell r="C264">
            <v>0</v>
          </cell>
        </row>
        <row r="265">
          <cell r="C265" t="str">
            <v>15</v>
          </cell>
        </row>
        <row r="266">
          <cell r="C266" t="str">
            <v>Y</v>
          </cell>
          <cell r="G266">
            <v>0</v>
          </cell>
        </row>
        <row r="267">
          <cell r="C267" t="str">
            <v>Y</v>
          </cell>
          <cell r="G267">
            <v>0</v>
          </cell>
        </row>
        <row r="268">
          <cell r="C268" t="str">
            <v>cred</v>
          </cell>
          <cell r="G268">
            <v>0</v>
          </cell>
        </row>
        <row r="269">
          <cell r="C269" t="str">
            <v>2002-10</v>
          </cell>
          <cell r="G269" t="str">
            <v>100</v>
          </cell>
        </row>
        <row r="283">
          <cell r="C283" t="str">
            <v>ongoing</v>
          </cell>
          <cell r="D283">
            <v>12</v>
          </cell>
          <cell r="E283">
            <v>1</v>
          </cell>
          <cell r="H283">
            <v>12</v>
          </cell>
        </row>
        <row r="284">
          <cell r="H284" t="str">
            <v>N</v>
          </cell>
        </row>
        <row r="285">
          <cell r="C285" t="str">
            <v>ongoing</v>
          </cell>
          <cell r="D285">
            <v>12</v>
          </cell>
          <cell r="E285">
            <v>1</v>
          </cell>
        </row>
        <row r="287">
          <cell r="D287">
            <v>24</v>
          </cell>
        </row>
        <row r="290">
          <cell r="C290" t="str">
            <v>September 30, 2002</v>
          </cell>
        </row>
        <row r="291">
          <cell r="D291">
            <v>37894</v>
          </cell>
        </row>
        <row r="292">
          <cell r="C292" t="str">
            <v>12/1/00</v>
          </cell>
        </row>
        <row r="298">
          <cell r="C298" t="str">
            <v>12/1/00 through 11/30/01</v>
          </cell>
        </row>
        <row r="302">
          <cell r="A302">
            <v>35827</v>
          </cell>
          <cell r="B302" t="str">
            <v>2/1/98</v>
          </cell>
          <cell r="C302">
            <v>36191</v>
          </cell>
          <cell r="D302" t="str">
            <v>1/31/99</v>
          </cell>
          <cell r="E302" t="str">
            <v>January 31,1999</v>
          </cell>
          <cell r="F302" t="str">
            <v>2/1/98 through 1/31/99</v>
          </cell>
          <cell r="G302" t="str">
            <v>1998-01</v>
          </cell>
        </row>
        <row r="303">
          <cell r="A303">
            <v>35855</v>
          </cell>
          <cell r="B303" t="str">
            <v>3/1/98</v>
          </cell>
          <cell r="C303">
            <v>36219</v>
          </cell>
          <cell r="D303" t="str">
            <v>2/28/99</v>
          </cell>
          <cell r="E303" t="str">
            <v>February 28,1999</v>
          </cell>
          <cell r="F303" t="str">
            <v>3/1/98 through 2/28/99</v>
          </cell>
          <cell r="G303" t="str">
            <v>1998-01</v>
          </cell>
        </row>
        <row r="304">
          <cell r="A304">
            <v>35886</v>
          </cell>
          <cell r="B304" t="str">
            <v>4/1/98</v>
          </cell>
          <cell r="C304">
            <v>36250</v>
          </cell>
          <cell r="D304" t="str">
            <v>3/31/99</v>
          </cell>
          <cell r="E304" t="str">
            <v>March 31,1999</v>
          </cell>
          <cell r="F304" t="str">
            <v>4/1/98 through 3/31/99</v>
          </cell>
          <cell r="G304" t="str">
            <v>1998-01</v>
          </cell>
        </row>
        <row r="305">
          <cell r="A305">
            <v>35916</v>
          </cell>
          <cell r="B305" t="str">
            <v>5/1/98</v>
          </cell>
          <cell r="C305">
            <v>36280</v>
          </cell>
          <cell r="D305" t="str">
            <v>4/30/99</v>
          </cell>
          <cell r="E305" t="str">
            <v>April 30,1999</v>
          </cell>
          <cell r="F305" t="str">
            <v>5/1/98 through 4/30/99</v>
          </cell>
          <cell r="G305" t="str">
            <v>1998-01</v>
          </cell>
        </row>
        <row r="306">
          <cell r="A306">
            <v>35947</v>
          </cell>
          <cell r="B306" t="str">
            <v>6/1/98</v>
          </cell>
          <cell r="C306">
            <v>36311</v>
          </cell>
          <cell r="D306" t="str">
            <v>5/31/99</v>
          </cell>
          <cell r="E306" t="str">
            <v>May 31,1999</v>
          </cell>
          <cell r="F306" t="str">
            <v>6/1/98 through 5/31/99</v>
          </cell>
          <cell r="G306" t="str">
            <v>1998-01</v>
          </cell>
        </row>
        <row r="307">
          <cell r="A307">
            <v>35977</v>
          </cell>
          <cell r="B307" t="str">
            <v>7/1/98</v>
          </cell>
          <cell r="C307">
            <v>36341</v>
          </cell>
          <cell r="D307" t="str">
            <v>6/30/99</v>
          </cell>
          <cell r="E307" t="str">
            <v>June 30,1999</v>
          </cell>
          <cell r="F307" t="str">
            <v>7/1/98 through 6/30/99</v>
          </cell>
          <cell r="G307" t="str">
            <v>1998-01</v>
          </cell>
        </row>
        <row r="308">
          <cell r="A308">
            <v>36008</v>
          </cell>
          <cell r="B308" t="str">
            <v>8/1/98</v>
          </cell>
          <cell r="C308">
            <v>36372</v>
          </cell>
          <cell r="D308" t="str">
            <v>7/31/99</v>
          </cell>
          <cell r="E308" t="str">
            <v>July 31,1999</v>
          </cell>
          <cell r="F308" t="str">
            <v>8/1/98 through 7/31/99</v>
          </cell>
          <cell r="G308" t="str">
            <v>1998-01</v>
          </cell>
        </row>
        <row r="309">
          <cell r="A309">
            <v>36039</v>
          </cell>
          <cell r="B309" t="str">
            <v>9/1/98</v>
          </cell>
          <cell r="C309">
            <v>36403</v>
          </cell>
          <cell r="D309" t="str">
            <v>8/31/99</v>
          </cell>
          <cell r="E309" t="str">
            <v>August 31,1999</v>
          </cell>
          <cell r="F309" t="str">
            <v>9/1/98 through 8/31/99</v>
          </cell>
          <cell r="G309" t="str">
            <v>1998-01</v>
          </cell>
        </row>
        <row r="310">
          <cell r="A310">
            <v>36069</v>
          </cell>
          <cell r="B310" t="str">
            <v>10/1/98</v>
          </cell>
          <cell r="C310">
            <v>36433</v>
          </cell>
          <cell r="D310" t="str">
            <v>9/30/99</v>
          </cell>
          <cell r="E310" t="str">
            <v>September 30,1999</v>
          </cell>
          <cell r="F310" t="str">
            <v>10/1/98 through 9/30/99</v>
          </cell>
          <cell r="G310" t="str">
            <v>1998-01</v>
          </cell>
        </row>
        <row r="311">
          <cell r="A311">
            <v>36100</v>
          </cell>
          <cell r="B311" t="str">
            <v>11/1/98</v>
          </cell>
          <cell r="C311">
            <v>36464</v>
          </cell>
          <cell r="D311" t="str">
            <v>10/31/99</v>
          </cell>
          <cell r="E311" t="str">
            <v>October 31,1999</v>
          </cell>
          <cell r="F311" t="str">
            <v>11/1/98 through 10/31/99</v>
          </cell>
          <cell r="G311" t="str">
            <v>1998-01</v>
          </cell>
        </row>
        <row r="312">
          <cell r="A312">
            <v>36130</v>
          </cell>
          <cell r="B312" t="str">
            <v>12/1/98</v>
          </cell>
          <cell r="C312">
            <v>36494</v>
          </cell>
          <cell r="D312" t="str">
            <v>11/30/99</v>
          </cell>
          <cell r="E312" t="str">
            <v>November 30,1999</v>
          </cell>
          <cell r="F312" t="str">
            <v>12/1/98 through 11/30/99</v>
          </cell>
          <cell r="G312" t="str">
            <v>1998-01</v>
          </cell>
        </row>
        <row r="313">
          <cell r="A313">
            <v>36161</v>
          </cell>
          <cell r="B313" t="str">
            <v>1/1/99</v>
          </cell>
          <cell r="C313">
            <v>36525</v>
          </cell>
          <cell r="D313" t="str">
            <v>12/31/99</v>
          </cell>
          <cell r="E313" t="str">
            <v>December 31,1999</v>
          </cell>
          <cell r="F313" t="str">
            <v>1/1/99 through 12/31/99</v>
          </cell>
          <cell r="G313" t="str">
            <v>1999-01</v>
          </cell>
        </row>
        <row r="314">
          <cell r="A314">
            <v>36192</v>
          </cell>
          <cell r="B314" t="str">
            <v>2/1/99</v>
          </cell>
          <cell r="C314">
            <v>36556</v>
          </cell>
          <cell r="D314" t="str">
            <v>1/31/00</v>
          </cell>
          <cell r="E314" t="str">
            <v>January 31, 2000</v>
          </cell>
          <cell r="F314" t="str">
            <v>2/1/99 through 1/31/00</v>
          </cell>
          <cell r="G314" t="str">
            <v>1999-01</v>
          </cell>
        </row>
        <row r="315">
          <cell r="A315">
            <v>36220</v>
          </cell>
          <cell r="B315" t="str">
            <v>3/1/99</v>
          </cell>
          <cell r="C315">
            <v>36585</v>
          </cell>
          <cell r="D315" t="str">
            <v>2/29/00</v>
          </cell>
          <cell r="E315" t="str">
            <v>February 29, 2000</v>
          </cell>
          <cell r="F315" t="str">
            <v>3/1/99 through 2/29/00</v>
          </cell>
          <cell r="G315" t="str">
            <v>1999-01</v>
          </cell>
        </row>
        <row r="316">
          <cell r="A316">
            <v>36251</v>
          </cell>
          <cell r="B316" t="str">
            <v>4/1/99</v>
          </cell>
          <cell r="C316">
            <v>36616</v>
          </cell>
          <cell r="D316" t="str">
            <v>3/31/00</v>
          </cell>
          <cell r="E316" t="str">
            <v>March 31, 2000</v>
          </cell>
          <cell r="F316" t="str">
            <v>4/1/99 through 3/31/00</v>
          </cell>
          <cell r="G316" t="str">
            <v>1999-01</v>
          </cell>
        </row>
        <row r="317">
          <cell r="A317">
            <v>36281</v>
          </cell>
          <cell r="B317" t="str">
            <v>5/1/99</v>
          </cell>
          <cell r="C317">
            <v>36646</v>
          </cell>
          <cell r="D317" t="str">
            <v>4/30/00</v>
          </cell>
          <cell r="E317" t="str">
            <v>April 30, 2000</v>
          </cell>
          <cell r="F317" t="str">
            <v>5/1/99 through 4/30/00</v>
          </cell>
          <cell r="G317" t="str">
            <v>1999-01</v>
          </cell>
        </row>
        <row r="318">
          <cell r="A318">
            <v>36312</v>
          </cell>
          <cell r="B318" t="str">
            <v>6/1/99</v>
          </cell>
          <cell r="C318">
            <v>36677</v>
          </cell>
          <cell r="D318" t="str">
            <v>5/31/00</v>
          </cell>
          <cell r="E318" t="str">
            <v>May 31, 2000</v>
          </cell>
          <cell r="F318" t="str">
            <v>6/1/99 through 5/31/00</v>
          </cell>
          <cell r="G318" t="str">
            <v>1999-01</v>
          </cell>
        </row>
        <row r="319">
          <cell r="A319">
            <v>36342</v>
          </cell>
          <cell r="B319" t="str">
            <v>7/1/99</v>
          </cell>
          <cell r="C319">
            <v>36707</v>
          </cell>
          <cell r="D319" t="str">
            <v>6/30/00</v>
          </cell>
          <cell r="E319" t="str">
            <v>June 30, 2000</v>
          </cell>
          <cell r="F319" t="str">
            <v>7/1/99 through 6/30/00</v>
          </cell>
          <cell r="G319" t="str">
            <v>1999-01</v>
          </cell>
        </row>
        <row r="320">
          <cell r="A320">
            <v>36373</v>
          </cell>
          <cell r="B320" t="str">
            <v>8/1/99</v>
          </cell>
          <cell r="C320">
            <v>36738</v>
          </cell>
          <cell r="D320" t="str">
            <v>7/31/00</v>
          </cell>
          <cell r="E320" t="str">
            <v>July 31, 2000</v>
          </cell>
          <cell r="F320" t="str">
            <v>8/1/99 through 7/31/00</v>
          </cell>
          <cell r="G320" t="str">
            <v>1999-01</v>
          </cell>
        </row>
        <row r="321">
          <cell r="A321">
            <v>36404</v>
          </cell>
          <cell r="B321" t="str">
            <v>9/1/99</v>
          </cell>
          <cell r="C321">
            <v>36769</v>
          </cell>
          <cell r="D321" t="str">
            <v>8/31/00</v>
          </cell>
          <cell r="E321" t="str">
            <v>August 31, 2000</v>
          </cell>
          <cell r="F321" t="str">
            <v>9/1/99 through 8/31/00</v>
          </cell>
          <cell r="G321" t="str">
            <v>1999-01</v>
          </cell>
        </row>
        <row r="322">
          <cell r="A322">
            <v>36434</v>
          </cell>
          <cell r="B322" t="str">
            <v>10/1/99</v>
          </cell>
          <cell r="C322">
            <v>36799</v>
          </cell>
          <cell r="D322" t="str">
            <v>9/30/00</v>
          </cell>
          <cell r="E322" t="str">
            <v>September 30, 2000</v>
          </cell>
          <cell r="F322" t="str">
            <v>10/1/99 through 9/30/00</v>
          </cell>
          <cell r="G322" t="str">
            <v>1999-01</v>
          </cell>
        </row>
        <row r="323">
          <cell r="A323">
            <v>36465</v>
          </cell>
          <cell r="B323" t="str">
            <v>11/1/99</v>
          </cell>
          <cell r="C323">
            <v>36830</v>
          </cell>
          <cell r="D323" t="str">
            <v>10/31/00</v>
          </cell>
          <cell r="E323" t="str">
            <v>October 31, 2000</v>
          </cell>
          <cell r="F323" t="str">
            <v>11/1/99 through 10/31/00</v>
          </cell>
          <cell r="G323" t="str">
            <v>1999-01</v>
          </cell>
        </row>
        <row r="324">
          <cell r="A324">
            <v>36495</v>
          </cell>
          <cell r="B324" t="str">
            <v>12/1/99</v>
          </cell>
          <cell r="C324">
            <v>36860</v>
          </cell>
          <cell r="D324" t="str">
            <v>11/30/00</v>
          </cell>
          <cell r="E324" t="str">
            <v>November 30, 2000</v>
          </cell>
          <cell r="F324" t="str">
            <v>12/1/99 through 11/30/00</v>
          </cell>
          <cell r="G324" t="str">
            <v>1999-01</v>
          </cell>
        </row>
        <row r="325">
          <cell r="A325">
            <v>36526</v>
          </cell>
          <cell r="B325" t="str">
            <v>1/1/00</v>
          </cell>
          <cell r="C325">
            <v>36891</v>
          </cell>
          <cell r="D325" t="str">
            <v>12/31/00</v>
          </cell>
          <cell r="E325" t="str">
            <v>December 31, 2000</v>
          </cell>
          <cell r="F325" t="str">
            <v>1/1/00 through 12/31/00</v>
          </cell>
          <cell r="G325" t="str">
            <v>2000-01</v>
          </cell>
        </row>
        <row r="326">
          <cell r="A326">
            <v>36557</v>
          </cell>
          <cell r="B326" t="str">
            <v>2/1/00</v>
          </cell>
          <cell r="C326">
            <v>36922</v>
          </cell>
          <cell r="D326" t="str">
            <v>1/31/01</v>
          </cell>
          <cell r="E326" t="str">
            <v>January 31, 2001</v>
          </cell>
          <cell r="F326" t="str">
            <v>2/1/00 through 1/31/01</v>
          </cell>
          <cell r="G326" t="str">
            <v>2000-01</v>
          </cell>
        </row>
        <row r="327">
          <cell r="A327">
            <v>36586</v>
          </cell>
          <cell r="B327" t="str">
            <v>3/1/00</v>
          </cell>
          <cell r="C327">
            <v>36950</v>
          </cell>
          <cell r="D327" t="str">
            <v>2/28/01</v>
          </cell>
          <cell r="E327" t="str">
            <v>February 28, 2001</v>
          </cell>
          <cell r="F327" t="str">
            <v>3/1/00 through 2/28/01</v>
          </cell>
          <cell r="G327" t="str">
            <v>2000-01</v>
          </cell>
        </row>
        <row r="328">
          <cell r="A328">
            <v>36617</v>
          </cell>
          <cell r="B328" t="str">
            <v>4/1/00</v>
          </cell>
          <cell r="C328">
            <v>36981</v>
          </cell>
          <cell r="D328" t="str">
            <v>3/31/01</v>
          </cell>
          <cell r="E328" t="str">
            <v>March 31, 2001</v>
          </cell>
          <cell r="F328" t="str">
            <v>4/1/00 through 3/31/01</v>
          </cell>
          <cell r="G328" t="str">
            <v>2000-01</v>
          </cell>
        </row>
        <row r="329">
          <cell r="A329">
            <v>36647</v>
          </cell>
          <cell r="B329" t="str">
            <v>5/1/00</v>
          </cell>
          <cell r="C329">
            <v>37011</v>
          </cell>
          <cell r="D329" t="str">
            <v>4/30/01</v>
          </cell>
          <cell r="E329" t="str">
            <v>April 30, 2001</v>
          </cell>
          <cell r="F329" t="str">
            <v>5/1/00 through 4/30/01</v>
          </cell>
          <cell r="G329" t="str">
            <v>2000-01</v>
          </cell>
        </row>
        <row r="330">
          <cell r="A330">
            <v>36678</v>
          </cell>
          <cell r="B330" t="str">
            <v>6/1/00</v>
          </cell>
          <cell r="C330">
            <v>37042</v>
          </cell>
          <cell r="D330" t="str">
            <v>5/31/01</v>
          </cell>
          <cell r="E330" t="str">
            <v>May 31, 2001</v>
          </cell>
          <cell r="F330" t="str">
            <v>6/1/00 through 5/31/01</v>
          </cell>
          <cell r="G330" t="str">
            <v>2000-01</v>
          </cell>
        </row>
        <row r="331">
          <cell r="A331">
            <v>36708</v>
          </cell>
          <cell r="B331" t="str">
            <v>7/1/00</v>
          </cell>
          <cell r="C331">
            <v>37072</v>
          </cell>
          <cell r="D331" t="str">
            <v>6/30/01</v>
          </cell>
          <cell r="E331" t="str">
            <v>June 30, 2001</v>
          </cell>
          <cell r="F331" t="str">
            <v>7/1/00 through 6/30/01</v>
          </cell>
          <cell r="G331" t="str">
            <v>2000-01</v>
          </cell>
        </row>
        <row r="332">
          <cell r="A332">
            <v>36739</v>
          </cell>
          <cell r="B332" t="str">
            <v>8/1/00</v>
          </cell>
          <cell r="C332">
            <v>37103</v>
          </cell>
          <cell r="D332" t="str">
            <v>7/31/01</v>
          </cell>
          <cell r="E332" t="str">
            <v>July 31, 2001</v>
          </cell>
          <cell r="F332" t="str">
            <v>8/1/00 through 7/31/01</v>
          </cell>
          <cell r="G332" t="str">
            <v>2000-01</v>
          </cell>
        </row>
        <row r="333">
          <cell r="A333">
            <v>36770</v>
          </cell>
          <cell r="B333" t="str">
            <v>9/1/00</v>
          </cell>
          <cell r="C333">
            <v>37134</v>
          </cell>
          <cell r="D333" t="str">
            <v>8/31/01</v>
          </cell>
          <cell r="E333" t="str">
            <v>August 31, 2001</v>
          </cell>
          <cell r="F333" t="str">
            <v>9/1/00 through 8/31/01</v>
          </cell>
          <cell r="G333" t="str">
            <v>2000-01</v>
          </cell>
        </row>
        <row r="334">
          <cell r="A334">
            <v>36800</v>
          </cell>
          <cell r="B334" t="str">
            <v>10/1/00</v>
          </cell>
          <cell r="C334">
            <v>37164</v>
          </cell>
          <cell r="D334" t="str">
            <v>9/30/01</v>
          </cell>
          <cell r="E334" t="str">
            <v>September 30, 2001</v>
          </cell>
          <cell r="F334" t="str">
            <v>10/1/00 through 9/30/01</v>
          </cell>
          <cell r="G334" t="str">
            <v>2000-01</v>
          </cell>
        </row>
        <row r="335">
          <cell r="A335">
            <v>36831</v>
          </cell>
          <cell r="B335" t="str">
            <v>11/1/00</v>
          </cell>
          <cell r="C335">
            <v>37195</v>
          </cell>
          <cell r="D335" t="str">
            <v>10/31/01</v>
          </cell>
          <cell r="E335" t="str">
            <v>October 31, 2001</v>
          </cell>
          <cell r="F335" t="str">
            <v>11/1/00 through 10/31/01</v>
          </cell>
          <cell r="G335" t="str">
            <v>2000-01</v>
          </cell>
        </row>
        <row r="336">
          <cell r="A336">
            <v>36861</v>
          </cell>
          <cell r="B336" t="str">
            <v>12/1/00</v>
          </cell>
          <cell r="C336">
            <v>37225</v>
          </cell>
          <cell r="D336" t="str">
            <v>11/30/01</v>
          </cell>
          <cell r="E336" t="str">
            <v>November 30, 2001</v>
          </cell>
          <cell r="F336" t="str">
            <v>12/1/00 through 11/30/01</v>
          </cell>
          <cell r="G336" t="str">
            <v>2000-01</v>
          </cell>
        </row>
        <row r="337">
          <cell r="A337">
            <v>36892</v>
          </cell>
          <cell r="B337" t="str">
            <v>1/1/01</v>
          </cell>
          <cell r="C337">
            <v>37256</v>
          </cell>
          <cell r="D337" t="str">
            <v>12/31/01</v>
          </cell>
          <cell r="E337" t="str">
            <v>December 31, 2001</v>
          </cell>
          <cell r="F337" t="str">
            <v>1/1/01 through 12/31/01</v>
          </cell>
          <cell r="G337" t="str">
            <v>2001-01</v>
          </cell>
        </row>
        <row r="338">
          <cell r="A338">
            <v>36923</v>
          </cell>
          <cell r="B338" t="str">
            <v>2/1/01</v>
          </cell>
          <cell r="C338">
            <v>37287</v>
          </cell>
          <cell r="D338" t="str">
            <v>1/31/02</v>
          </cell>
          <cell r="E338" t="str">
            <v>January 31, 2002</v>
          </cell>
          <cell r="F338" t="str">
            <v>2/1/01 through 1/31/02</v>
          </cell>
          <cell r="G338" t="str">
            <v>2001-02</v>
          </cell>
        </row>
        <row r="339">
          <cell r="A339">
            <v>36951</v>
          </cell>
          <cell r="B339" t="str">
            <v>3/1/01</v>
          </cell>
          <cell r="C339">
            <v>37315</v>
          </cell>
          <cell r="D339" t="str">
            <v>2/28/02</v>
          </cell>
          <cell r="E339" t="str">
            <v>February 28, 2002</v>
          </cell>
          <cell r="F339" t="str">
            <v>3/1/01 through 2/28/02</v>
          </cell>
          <cell r="G339" t="str">
            <v>2001-03</v>
          </cell>
        </row>
        <row r="340">
          <cell r="A340">
            <v>36982</v>
          </cell>
          <cell r="B340" t="str">
            <v>4/1/01</v>
          </cell>
          <cell r="C340">
            <v>37346</v>
          </cell>
          <cell r="D340" t="str">
            <v>3/31/02</v>
          </cell>
          <cell r="E340" t="str">
            <v>March 31, 2002</v>
          </cell>
          <cell r="F340" t="str">
            <v>4/1/01 through 3/31/02</v>
          </cell>
          <cell r="G340" t="str">
            <v>2001-04</v>
          </cell>
        </row>
        <row r="341">
          <cell r="A341">
            <v>37012</v>
          </cell>
          <cell r="B341" t="str">
            <v>5/1/01</v>
          </cell>
          <cell r="C341">
            <v>37376</v>
          </cell>
          <cell r="D341" t="str">
            <v>4/30/02</v>
          </cell>
          <cell r="E341" t="str">
            <v>April 30, 2002</v>
          </cell>
          <cell r="F341" t="str">
            <v>5/1/01 through 4/30/02</v>
          </cell>
          <cell r="G341" t="str">
            <v>2001-05</v>
          </cell>
        </row>
        <row r="342">
          <cell r="A342">
            <v>37043</v>
          </cell>
          <cell r="B342" t="str">
            <v>6/1/01</v>
          </cell>
          <cell r="C342">
            <v>37407</v>
          </cell>
          <cell r="D342" t="str">
            <v>5/31/02</v>
          </cell>
          <cell r="E342" t="str">
            <v>May 31, 2002</v>
          </cell>
          <cell r="F342" t="str">
            <v>6/1/01 through 5/31/02</v>
          </cell>
          <cell r="G342" t="str">
            <v>2001-06</v>
          </cell>
        </row>
        <row r="343">
          <cell r="A343">
            <v>37073</v>
          </cell>
          <cell r="B343" t="str">
            <v>7/1/01</v>
          </cell>
          <cell r="C343">
            <v>37437</v>
          </cell>
          <cell r="D343" t="str">
            <v>6/30/02</v>
          </cell>
          <cell r="E343" t="str">
            <v>June 30, 2002</v>
          </cell>
          <cell r="F343" t="str">
            <v>7/1/01 through 6/30/02</v>
          </cell>
          <cell r="G343" t="str">
            <v>2001-07</v>
          </cell>
        </row>
        <row r="344">
          <cell r="A344">
            <v>37104</v>
          </cell>
          <cell r="B344" t="str">
            <v>8/1/01</v>
          </cell>
          <cell r="C344">
            <v>37468</v>
          </cell>
          <cell r="D344" t="str">
            <v>7/31/02</v>
          </cell>
          <cell r="E344" t="str">
            <v>July 31, 2002</v>
          </cell>
          <cell r="F344" t="str">
            <v>8/1/01 through 7/31/02</v>
          </cell>
          <cell r="G344" t="str">
            <v>2001-08</v>
          </cell>
        </row>
        <row r="345">
          <cell r="A345">
            <v>37135</v>
          </cell>
          <cell r="B345" t="str">
            <v>9/1/01</v>
          </cell>
          <cell r="C345">
            <v>37499</v>
          </cell>
          <cell r="D345" t="str">
            <v>8/31/02</v>
          </cell>
          <cell r="E345" t="str">
            <v>August 31, 2002</v>
          </cell>
          <cell r="F345" t="str">
            <v>9/1/01 through 8/31/02</v>
          </cell>
          <cell r="G345" t="str">
            <v>2001-09</v>
          </cell>
        </row>
        <row r="346">
          <cell r="A346">
            <v>37165</v>
          </cell>
          <cell r="B346" t="str">
            <v>10/1/01</v>
          </cell>
          <cell r="C346">
            <v>37529</v>
          </cell>
          <cell r="D346" t="str">
            <v>9/30/02</v>
          </cell>
          <cell r="E346" t="str">
            <v>September 30, 2002</v>
          </cell>
          <cell r="F346" t="str">
            <v>10/1/01 through 9/30/02</v>
          </cell>
          <cell r="G346" t="str">
            <v>2001-10</v>
          </cell>
        </row>
        <row r="347">
          <cell r="A347">
            <v>37196</v>
          </cell>
          <cell r="B347" t="str">
            <v>11/1/01</v>
          </cell>
          <cell r="C347">
            <v>37560</v>
          </cell>
          <cell r="D347" t="str">
            <v>10/31/02</v>
          </cell>
          <cell r="E347" t="str">
            <v>October 31, 2002</v>
          </cell>
          <cell r="F347" t="str">
            <v>11/1/01 through 10/31/02</v>
          </cell>
          <cell r="G347" t="str">
            <v>2001-11</v>
          </cell>
        </row>
        <row r="348">
          <cell r="A348">
            <v>37226</v>
          </cell>
          <cell r="B348" t="str">
            <v>12/1/01</v>
          </cell>
          <cell r="C348">
            <v>37590</v>
          </cell>
          <cell r="D348" t="str">
            <v>11/30/02</v>
          </cell>
          <cell r="E348" t="str">
            <v>November 30, 2002</v>
          </cell>
          <cell r="F348" t="str">
            <v>12/1/01 through 11/30/02</v>
          </cell>
          <cell r="G348" t="str">
            <v>2001-12</v>
          </cell>
        </row>
        <row r="349">
          <cell r="A349">
            <v>37257</v>
          </cell>
          <cell r="B349" t="str">
            <v>1/1/02</v>
          </cell>
          <cell r="C349">
            <v>37621</v>
          </cell>
          <cell r="D349" t="str">
            <v>12/31/02</v>
          </cell>
          <cell r="E349" t="str">
            <v>December 31, 2002</v>
          </cell>
          <cell r="F349" t="str">
            <v>1/1/02 through 12/31/02</v>
          </cell>
          <cell r="G349" t="str">
            <v>2002-01</v>
          </cell>
        </row>
        <row r="350">
          <cell r="A350">
            <v>37288</v>
          </cell>
          <cell r="B350" t="str">
            <v>2/1/02</v>
          </cell>
          <cell r="C350">
            <v>37652</v>
          </cell>
          <cell r="D350" t="str">
            <v>1/31/03</v>
          </cell>
          <cell r="E350" t="str">
            <v>January 31, 2003</v>
          </cell>
          <cell r="F350" t="str">
            <v>2/1/02 through 1/31/03</v>
          </cell>
          <cell r="G350" t="str">
            <v>2002-02</v>
          </cell>
        </row>
        <row r="351">
          <cell r="A351">
            <v>37316</v>
          </cell>
          <cell r="B351" t="str">
            <v>3/1/02</v>
          </cell>
          <cell r="C351">
            <v>37680</v>
          </cell>
          <cell r="D351" t="str">
            <v>2/28/03</v>
          </cell>
          <cell r="E351" t="str">
            <v>February 28, 2003</v>
          </cell>
          <cell r="F351" t="str">
            <v>3/1/02 through 2/28/03</v>
          </cell>
          <cell r="G351" t="str">
            <v>2002-03</v>
          </cell>
        </row>
        <row r="352">
          <cell r="A352">
            <v>37347</v>
          </cell>
          <cell r="B352" t="str">
            <v>4/1/02</v>
          </cell>
          <cell r="C352">
            <v>37711</v>
          </cell>
          <cell r="D352" t="str">
            <v>3/31/03</v>
          </cell>
          <cell r="E352" t="str">
            <v>March 31, 2003</v>
          </cell>
          <cell r="F352" t="str">
            <v>4/1/02 through 3/31/03</v>
          </cell>
          <cell r="G352" t="str">
            <v>2002-04</v>
          </cell>
        </row>
        <row r="353">
          <cell r="A353">
            <v>37377</v>
          </cell>
          <cell r="B353" t="str">
            <v>5/1/02</v>
          </cell>
          <cell r="C353">
            <v>37741</v>
          </cell>
          <cell r="D353" t="str">
            <v>4/30/03</v>
          </cell>
          <cell r="E353" t="str">
            <v>April 30, 2003</v>
          </cell>
          <cell r="F353" t="str">
            <v>5/1/02 through 4/30/03</v>
          </cell>
          <cell r="G353" t="str">
            <v>2002-05</v>
          </cell>
        </row>
        <row r="354">
          <cell r="A354">
            <v>37408</v>
          </cell>
          <cell r="B354" t="str">
            <v>6/1/02</v>
          </cell>
          <cell r="C354">
            <v>37772</v>
          </cell>
          <cell r="D354" t="str">
            <v>5/31/03</v>
          </cell>
          <cell r="E354" t="str">
            <v>May 31, 2003</v>
          </cell>
          <cell r="F354" t="str">
            <v>6/1/02 through 5/31/03</v>
          </cell>
          <cell r="G354" t="str">
            <v>2002-06</v>
          </cell>
        </row>
        <row r="355">
          <cell r="A355">
            <v>37438</v>
          </cell>
          <cell r="B355" t="str">
            <v>7/1/02</v>
          </cell>
          <cell r="C355">
            <v>37802</v>
          </cell>
          <cell r="D355" t="str">
            <v>6/30/03</v>
          </cell>
          <cell r="E355" t="str">
            <v>June 30, 2003</v>
          </cell>
          <cell r="F355" t="str">
            <v>7/1/02 through 6/30/03</v>
          </cell>
          <cell r="G355" t="str">
            <v>2002-07</v>
          </cell>
        </row>
        <row r="356">
          <cell r="A356">
            <v>37469</v>
          </cell>
          <cell r="B356" t="str">
            <v>8/1/02</v>
          </cell>
          <cell r="C356">
            <v>37833</v>
          </cell>
          <cell r="D356" t="str">
            <v>7/31/03</v>
          </cell>
          <cell r="E356" t="str">
            <v>July 31, 2003</v>
          </cell>
          <cell r="F356" t="str">
            <v>8/1/02 through 7/31/03</v>
          </cell>
          <cell r="G356" t="str">
            <v>2002-08</v>
          </cell>
        </row>
        <row r="357">
          <cell r="A357">
            <v>37500</v>
          </cell>
          <cell r="B357" t="str">
            <v>9/1/02</v>
          </cell>
          <cell r="C357">
            <v>37864</v>
          </cell>
          <cell r="D357" t="str">
            <v>8/31/03</v>
          </cell>
          <cell r="E357" t="str">
            <v>August 31, 2003</v>
          </cell>
          <cell r="F357" t="str">
            <v>9/1/02 through 8/31/03</v>
          </cell>
          <cell r="G357" t="str">
            <v>2002-09</v>
          </cell>
        </row>
        <row r="358">
          <cell r="A358">
            <v>37530</v>
          </cell>
          <cell r="B358" t="str">
            <v>10/1/02</v>
          </cell>
          <cell r="C358">
            <v>37894</v>
          </cell>
          <cell r="D358" t="str">
            <v>9/30/03</v>
          </cell>
          <cell r="E358" t="str">
            <v>September 30, 2003</v>
          </cell>
          <cell r="F358" t="str">
            <v>10/1/02 through 9/30/03</v>
          </cell>
          <cell r="G358" t="str">
            <v>2002-10</v>
          </cell>
        </row>
        <row r="359">
          <cell r="A359">
            <v>37561</v>
          </cell>
          <cell r="B359" t="str">
            <v>11/1/02</v>
          </cell>
          <cell r="C359">
            <v>37925</v>
          </cell>
          <cell r="D359" t="str">
            <v>10/31/03</v>
          </cell>
          <cell r="E359" t="str">
            <v>October 31, 2003</v>
          </cell>
          <cell r="F359" t="str">
            <v>11/1/02 through 10/31/03</v>
          </cell>
          <cell r="G359" t="str">
            <v>2002-11</v>
          </cell>
        </row>
        <row r="360">
          <cell r="A360">
            <v>37591</v>
          </cell>
          <cell r="B360" t="str">
            <v>12/1/02</v>
          </cell>
          <cell r="C360">
            <v>37955</v>
          </cell>
          <cell r="D360" t="str">
            <v>11/30/03</v>
          </cell>
          <cell r="E360" t="str">
            <v>November 30, 2003</v>
          </cell>
          <cell r="F360" t="str">
            <v>12/1/02 through 11/30/03</v>
          </cell>
          <cell r="G360" t="str">
            <v>2002-12</v>
          </cell>
        </row>
        <row r="361">
          <cell r="A361">
            <v>37622</v>
          </cell>
          <cell r="B361" t="str">
            <v>1/1/03</v>
          </cell>
          <cell r="C361">
            <v>37986</v>
          </cell>
          <cell r="D361" t="str">
            <v>12/31/03</v>
          </cell>
          <cell r="E361" t="str">
            <v>December 31, 2003</v>
          </cell>
          <cell r="F361" t="str">
            <v>1/1/03 through 12/31/03</v>
          </cell>
          <cell r="G361" t="str">
            <v>2003-01</v>
          </cell>
        </row>
        <row r="362">
          <cell r="A362">
            <v>37653</v>
          </cell>
          <cell r="B362" t="str">
            <v>2/1/03</v>
          </cell>
          <cell r="C362">
            <v>38017</v>
          </cell>
          <cell r="D362" t="str">
            <v>1/31/04</v>
          </cell>
          <cell r="E362" t="str">
            <v>January 31, 2004</v>
          </cell>
          <cell r="F362" t="str">
            <v>2/1/03 through 1/31/04</v>
          </cell>
          <cell r="G362" t="str">
            <v>2003-02</v>
          </cell>
        </row>
        <row r="363">
          <cell r="A363">
            <v>37681</v>
          </cell>
          <cell r="B363" t="str">
            <v>3/1/03</v>
          </cell>
          <cell r="C363">
            <v>38046</v>
          </cell>
          <cell r="D363" t="str">
            <v>2/29/04</v>
          </cell>
          <cell r="E363" t="str">
            <v>February 28, 2004</v>
          </cell>
          <cell r="F363" t="str">
            <v>3/1/03 through 2/29/04</v>
          </cell>
          <cell r="G363" t="str">
            <v>2003-03</v>
          </cell>
        </row>
        <row r="364">
          <cell r="A364">
            <v>37712</v>
          </cell>
          <cell r="B364" t="str">
            <v>4/1/03</v>
          </cell>
          <cell r="C364">
            <v>38077</v>
          </cell>
          <cell r="D364" t="str">
            <v>3/31/04</v>
          </cell>
          <cell r="E364" t="str">
            <v>March 31, 2004</v>
          </cell>
          <cell r="F364" t="str">
            <v>4/1/03 through 3/31/04</v>
          </cell>
          <cell r="G364" t="str">
            <v>2003-04</v>
          </cell>
        </row>
        <row r="365">
          <cell r="A365">
            <v>37742</v>
          </cell>
          <cell r="B365" t="str">
            <v>5/1/03</v>
          </cell>
          <cell r="C365">
            <v>38107</v>
          </cell>
          <cell r="D365" t="str">
            <v>4/30/04</v>
          </cell>
          <cell r="E365" t="str">
            <v>April 30, 2004</v>
          </cell>
          <cell r="F365" t="str">
            <v>5/1/03 through 4/30/04</v>
          </cell>
          <cell r="G365" t="str">
            <v>2003-05</v>
          </cell>
        </row>
        <row r="366">
          <cell r="A366">
            <v>37773</v>
          </cell>
          <cell r="B366" t="str">
            <v>6/1/03</v>
          </cell>
          <cell r="C366">
            <v>38138</v>
          </cell>
          <cell r="D366" t="str">
            <v>5/31/04</v>
          </cell>
          <cell r="E366" t="str">
            <v>May 31, 2004</v>
          </cell>
          <cell r="F366" t="str">
            <v>6/1/03 through 5/31/04</v>
          </cell>
          <cell r="G366" t="str">
            <v>2003-06</v>
          </cell>
        </row>
        <row r="367">
          <cell r="A367">
            <v>37803</v>
          </cell>
          <cell r="B367" t="str">
            <v>7/1/03</v>
          </cell>
          <cell r="C367">
            <v>38168</v>
          </cell>
          <cell r="D367" t="str">
            <v>6/30/04</v>
          </cell>
          <cell r="E367" t="str">
            <v>June 30, 2004</v>
          </cell>
          <cell r="F367" t="str">
            <v>7/1/03 through 6/30/04</v>
          </cell>
          <cell r="G367" t="str">
            <v>2003-07</v>
          </cell>
        </row>
        <row r="368">
          <cell r="A368">
            <v>37834</v>
          </cell>
          <cell r="B368" t="str">
            <v>8/1/03</v>
          </cell>
          <cell r="C368">
            <v>38199</v>
          </cell>
          <cell r="D368" t="str">
            <v>7/31/04</v>
          </cell>
          <cell r="E368" t="str">
            <v>July 31, 2004</v>
          </cell>
          <cell r="F368" t="str">
            <v>8/1/03 through 7/31/04</v>
          </cell>
          <cell r="G368" t="str">
            <v>2003-08</v>
          </cell>
        </row>
        <row r="369">
          <cell r="A369">
            <v>37865</v>
          </cell>
          <cell r="B369" t="str">
            <v>9/1/03</v>
          </cell>
          <cell r="C369">
            <v>38230</v>
          </cell>
          <cell r="D369" t="str">
            <v>8/31/04</v>
          </cell>
          <cell r="E369" t="str">
            <v>August 31, 2004</v>
          </cell>
          <cell r="F369" t="str">
            <v>9/1/03 through 8/31/04</v>
          </cell>
          <cell r="G369" t="str">
            <v>2003-09</v>
          </cell>
        </row>
        <row r="370">
          <cell r="A370">
            <v>37895</v>
          </cell>
          <cell r="B370" t="str">
            <v>10/1/03</v>
          </cell>
          <cell r="C370">
            <v>38260</v>
          </cell>
          <cell r="D370" t="str">
            <v>9/30/04</v>
          </cell>
          <cell r="E370" t="str">
            <v>September 30, 2004</v>
          </cell>
          <cell r="F370" t="str">
            <v>10/1/03 through 9/30/04</v>
          </cell>
          <cell r="G370" t="str">
            <v>2003-10</v>
          </cell>
        </row>
        <row r="371">
          <cell r="A371">
            <v>37926</v>
          </cell>
          <cell r="B371" t="str">
            <v>11/1/03</v>
          </cell>
          <cell r="C371">
            <v>38291</v>
          </cell>
          <cell r="D371" t="str">
            <v>10/31/04</v>
          </cell>
          <cell r="E371" t="str">
            <v>October 31, 2004</v>
          </cell>
          <cell r="F371" t="str">
            <v>11/1/03 through 10/31/04</v>
          </cell>
          <cell r="G371" t="str">
            <v>2003-11</v>
          </cell>
        </row>
        <row r="372">
          <cell r="A372">
            <v>37956</v>
          </cell>
          <cell r="B372" t="str">
            <v>12/1/03</v>
          </cell>
          <cell r="C372">
            <v>38321</v>
          </cell>
          <cell r="D372" t="str">
            <v>11/30/04</v>
          </cell>
          <cell r="E372" t="str">
            <v>November 30, 2004</v>
          </cell>
          <cell r="F372" t="str">
            <v>12/1/03 through 11/30/04</v>
          </cell>
          <cell r="G372" t="str">
            <v>2003-12</v>
          </cell>
        </row>
        <row r="373">
          <cell r="A373">
            <v>37987</v>
          </cell>
          <cell r="B373" t="str">
            <v>1/1/04</v>
          </cell>
          <cell r="C373">
            <v>38352</v>
          </cell>
          <cell r="D373" t="str">
            <v>12/31/04</v>
          </cell>
          <cell r="E373" t="str">
            <v>December 31, 2004</v>
          </cell>
          <cell r="F373" t="str">
            <v>1/1/04 through 12/31/04</v>
          </cell>
          <cell r="G373" t="str">
            <v>2004-01</v>
          </cell>
        </row>
        <row r="386">
          <cell r="A386" t="str">
            <v>CREDIBILITY FACTOR CALCULATOR</v>
          </cell>
        </row>
        <row r="387">
          <cell r="C387" t="str">
            <v>CURRENT</v>
          </cell>
          <cell r="D387" t="str">
            <v>PRIOR</v>
          </cell>
        </row>
        <row r="388">
          <cell r="C388" t="str">
            <v>=======</v>
          </cell>
          <cell r="D388" t="str">
            <v>=====</v>
          </cell>
        </row>
        <row r="389">
          <cell r="A389" t="str">
            <v>Enter the beginning date:</v>
          </cell>
          <cell r="C389">
            <v>36861</v>
          </cell>
          <cell r="D389">
            <v>36495</v>
          </cell>
        </row>
        <row r="390">
          <cell r="A390" t="str">
            <v>Enter the ending date:</v>
          </cell>
          <cell r="C390">
            <v>37225</v>
          </cell>
          <cell r="D390">
            <v>36860</v>
          </cell>
        </row>
        <row r="391">
          <cell r="E391" t="str">
            <v xml:space="preserve">HMO </v>
          </cell>
        </row>
        <row r="392">
          <cell r="A392" t="str">
            <v>Trigon Review Period Enrollment:</v>
          </cell>
          <cell r="E392" t="str">
            <v>Review Period</v>
          </cell>
        </row>
        <row r="393">
          <cell r="E393" t="str">
            <v>Contracts</v>
          </cell>
        </row>
        <row r="394">
          <cell r="A394" t="str">
            <v>a. Employee</v>
          </cell>
          <cell r="C394">
            <v>0</v>
          </cell>
          <cell r="D394">
            <v>0</v>
          </cell>
          <cell r="E394">
            <v>0</v>
          </cell>
        </row>
        <row r="395">
          <cell r="A395" t="str">
            <v>b. Employee &amp; One Child</v>
          </cell>
          <cell r="C395">
            <v>0</v>
          </cell>
          <cell r="D395">
            <v>0</v>
          </cell>
          <cell r="E395">
            <v>0</v>
          </cell>
        </row>
        <row r="396">
          <cell r="A396" t="str">
            <v>c. Employee &amp; Children</v>
          </cell>
          <cell r="C396">
            <v>0</v>
          </cell>
          <cell r="D396">
            <v>0</v>
          </cell>
          <cell r="E396">
            <v>0</v>
          </cell>
        </row>
        <row r="397">
          <cell r="A397" t="str">
            <v>d. Employee &amp; Spouse</v>
          </cell>
          <cell r="C397">
            <v>0</v>
          </cell>
          <cell r="D397">
            <v>0</v>
          </cell>
          <cell r="E397">
            <v>0</v>
          </cell>
        </row>
        <row r="398">
          <cell r="A398" t="str">
            <v>e. Employee &amp; Family</v>
          </cell>
          <cell r="C398">
            <v>0</v>
          </cell>
          <cell r="D398">
            <v>0</v>
          </cell>
          <cell r="E398">
            <v>0</v>
          </cell>
        </row>
        <row r="399">
          <cell r="A399" t="str">
            <v>f.  Carve out</v>
          </cell>
          <cell r="C399">
            <v>0</v>
          </cell>
          <cell r="D399">
            <v>0</v>
          </cell>
          <cell r="E399">
            <v>0</v>
          </cell>
        </row>
        <row r="400">
          <cell r="A400" t="str">
            <v>g. Total</v>
          </cell>
          <cell r="C400">
            <v>0</v>
          </cell>
          <cell r="D400">
            <v>0</v>
          </cell>
          <cell r="E400">
            <v>0</v>
          </cell>
        </row>
        <row r="402">
          <cell r="A402" t="str">
            <v>Credibility Units</v>
          </cell>
          <cell r="C402">
            <v>0</v>
          </cell>
          <cell r="D402">
            <v>0</v>
          </cell>
        </row>
        <row r="403">
          <cell r="A403" t="str">
            <v>Credibility Factor</v>
          </cell>
          <cell r="C403">
            <v>0</v>
          </cell>
          <cell r="D403">
            <v>0</v>
          </cell>
          <cell r="E403">
            <v>0</v>
          </cell>
        </row>
        <row r="404">
          <cell r="A404" t="str">
            <v>Credibility Proportions:</v>
          </cell>
          <cell r="C404">
            <v>0</v>
          </cell>
          <cell r="D404">
            <v>0</v>
          </cell>
        </row>
        <row r="407">
          <cell r="A407" t="str">
            <v>lcs, July 31, 1993</v>
          </cell>
        </row>
        <row r="409">
          <cell r="A409" t="str">
            <v>HMO CREDIBILITY FACTOR CALCULATION:</v>
          </cell>
        </row>
        <row r="410">
          <cell r="A410" t="str">
            <v>Total HMO members, current and prior:</v>
          </cell>
          <cell r="D410">
            <v>0</v>
          </cell>
        </row>
        <row r="411">
          <cell r="A411" t="str">
            <v>HMO Credibility factor, based on 24 month avg. members:</v>
          </cell>
          <cell r="D411">
            <v>1</v>
          </cell>
        </row>
        <row r="412">
          <cell r="A412" t="str">
            <v>Assigned weights to current and prior (sum to HMO Cred factor):</v>
          </cell>
          <cell r="D412">
            <v>1</v>
          </cell>
          <cell r="E412">
            <v>0</v>
          </cell>
        </row>
        <row r="413">
          <cell r="A413" t="str">
            <v>HMO Manual weight:</v>
          </cell>
          <cell r="D413">
            <v>0</v>
          </cell>
        </row>
        <row r="415">
          <cell r="A415" t="str">
            <v>lcs, 2/9/98</v>
          </cell>
        </row>
        <row r="417">
          <cell r="A417" t="str">
            <v>INTERIM TRIGON CREDIBILITY FACTOR CALCULATIONS:</v>
          </cell>
        </row>
        <row r="418">
          <cell r="A418" t="str">
            <v>Total Trigon contracts, current and prior:</v>
          </cell>
          <cell r="D418">
            <v>0</v>
          </cell>
        </row>
        <row r="419">
          <cell r="A419" t="str">
            <v>24 month average members:</v>
          </cell>
          <cell r="D419">
            <v>0</v>
          </cell>
        </row>
        <row r="420">
          <cell r="A420" t="str">
            <v>Credibility of experience:</v>
          </cell>
          <cell r="D420">
            <v>0</v>
          </cell>
        </row>
        <row r="421">
          <cell r="A421" t="str">
            <v>Assigned weights to current and prior (sum to Tri Cred factor):</v>
          </cell>
          <cell r="D421">
            <v>0</v>
          </cell>
          <cell r="E421">
            <v>0</v>
          </cell>
        </row>
        <row r="422">
          <cell r="A422" t="str">
            <v>TRS weight:</v>
          </cell>
          <cell r="D422">
            <v>1</v>
          </cell>
        </row>
        <row r="423">
          <cell r="B423">
            <v>-2.522804568382439E-2</v>
          </cell>
        </row>
        <row r="424">
          <cell r="A424" t="str">
            <v>lcs, 3/3/98</v>
          </cell>
        </row>
        <row r="436">
          <cell r="B436" t="str">
            <v>and of the Participating Facility Agreements of other Blue Cross Blue Shield plans with their facility providers.</v>
          </cell>
        </row>
        <row r="441">
          <cell r="C441">
            <v>0</v>
          </cell>
          <cell r="D441">
            <v>0</v>
          </cell>
        </row>
        <row r="442">
          <cell r="C442">
            <v>0</v>
          </cell>
          <cell r="D442">
            <v>0</v>
          </cell>
        </row>
        <row r="444">
          <cell r="B444" t="str">
            <v xml:space="preserve"> the right to revise the IBNR cap rates should the group request changes in their benefits, networks, or service level, or should the total enrollment or enrollment distribution by product, membership type, or location differ by 10% or more assumed in the</v>
          </cell>
        </row>
        <row r="446">
          <cell r="D446" t="str">
            <v>Keycare 15 Plus POS</v>
          </cell>
          <cell r="E446" t="str">
            <v>Keycare 20 POS</v>
          </cell>
          <cell r="F446" t="str">
            <v>?</v>
          </cell>
          <cell r="G446" t="str">
            <v>?</v>
          </cell>
        </row>
        <row r="447">
          <cell r="D447">
            <v>0</v>
          </cell>
          <cell r="E447">
            <v>0</v>
          </cell>
          <cell r="F447">
            <v>0</v>
          </cell>
          <cell r="G447">
            <v>0</v>
          </cell>
        </row>
        <row r="448">
          <cell r="D448">
            <v>0</v>
          </cell>
          <cell r="E448">
            <v>0</v>
          </cell>
          <cell r="F448">
            <v>0</v>
          </cell>
          <cell r="G448">
            <v>0</v>
          </cell>
        </row>
        <row r="449">
          <cell r="D449">
            <v>0</v>
          </cell>
          <cell r="E449">
            <v>0</v>
          </cell>
          <cell r="F449">
            <v>0</v>
          </cell>
          <cell r="G449">
            <v>0</v>
          </cell>
        </row>
        <row r="450">
          <cell r="D450">
            <v>0</v>
          </cell>
          <cell r="E450">
            <v>0</v>
          </cell>
          <cell r="F450">
            <v>0</v>
          </cell>
          <cell r="G450">
            <v>0</v>
          </cell>
        </row>
        <row r="451">
          <cell r="D451">
            <v>0</v>
          </cell>
          <cell r="E451">
            <v>0</v>
          </cell>
          <cell r="F451">
            <v>0</v>
          </cell>
          <cell r="G451">
            <v>0</v>
          </cell>
        </row>
        <row r="452">
          <cell r="D452">
            <v>0</v>
          </cell>
          <cell r="E452">
            <v>0</v>
          </cell>
          <cell r="F452">
            <v>0</v>
          </cell>
          <cell r="G452">
            <v>0</v>
          </cell>
        </row>
        <row r="455">
          <cell r="F455" t="str">
            <v>Keycare 15 Plus POS</v>
          </cell>
          <cell r="G455" t="str">
            <v>Keycare 20 POS</v>
          </cell>
          <cell r="H455" t="str">
            <v>?</v>
          </cell>
          <cell r="I455" t="str">
            <v>?</v>
          </cell>
        </row>
        <row r="456">
          <cell r="F456">
            <v>1497</v>
          </cell>
          <cell r="G456">
            <v>998</v>
          </cell>
          <cell r="H456">
            <v>0</v>
          </cell>
          <cell r="I456">
            <v>0</v>
          </cell>
        </row>
        <row r="457">
          <cell r="F457">
            <v>1497</v>
          </cell>
          <cell r="G457">
            <v>998</v>
          </cell>
          <cell r="H457">
            <v>0</v>
          </cell>
          <cell r="I457">
            <v>0</v>
          </cell>
        </row>
        <row r="460">
          <cell r="F460" t="str">
            <v>20%</v>
          </cell>
          <cell r="G460" t="str">
            <v>20%</v>
          </cell>
          <cell r="H460" t="str">
            <v>20%</v>
          </cell>
          <cell r="I460" t="str">
            <v>20%</v>
          </cell>
        </row>
        <row r="462">
          <cell r="F462" t="str">
            <v>10%</v>
          </cell>
          <cell r="G462" t="str">
            <v>10%</v>
          </cell>
          <cell r="H462" t="str">
            <v>10%</v>
          </cell>
          <cell r="I462" t="str">
            <v>10%</v>
          </cell>
        </row>
        <row r="467">
          <cell r="F467">
            <v>3.5000000000000003E-2</v>
          </cell>
          <cell r="G467">
            <v>3.5000000000000003E-2</v>
          </cell>
          <cell r="H467">
            <v>0</v>
          </cell>
          <cell r="I467">
            <v>0</v>
          </cell>
        </row>
        <row r="469">
          <cell r="F469">
            <v>0</v>
          </cell>
          <cell r="G469">
            <v>0</v>
          </cell>
          <cell r="H469">
            <v>0</v>
          </cell>
          <cell r="I469">
            <v>0</v>
          </cell>
        </row>
        <row r="473">
          <cell r="F473">
            <v>20.3</v>
          </cell>
          <cell r="G473">
            <v>20.3</v>
          </cell>
          <cell r="H473">
            <v>0</v>
          </cell>
          <cell r="I473">
            <v>0</v>
          </cell>
        </row>
        <row r="474">
          <cell r="F474">
            <v>-2.02</v>
          </cell>
          <cell r="G474">
            <v>-2.02</v>
          </cell>
          <cell r="H474">
            <v>-2.02</v>
          </cell>
          <cell r="I474">
            <v>-2.02</v>
          </cell>
        </row>
        <row r="475">
          <cell r="F475">
            <v>18.28</v>
          </cell>
          <cell r="G475">
            <v>18.28</v>
          </cell>
          <cell r="H475">
            <v>-2.02</v>
          </cell>
          <cell r="I475">
            <v>-2.02</v>
          </cell>
        </row>
        <row r="478">
          <cell r="F478">
            <v>0.02</v>
          </cell>
          <cell r="G478">
            <v>0.02</v>
          </cell>
          <cell r="H478">
            <v>0</v>
          </cell>
          <cell r="I478">
            <v>0</v>
          </cell>
        </row>
        <row r="482">
          <cell r="F482">
            <v>2.2499999999999999E-2</v>
          </cell>
          <cell r="G482">
            <v>2.2499999999999999E-2</v>
          </cell>
          <cell r="H482">
            <v>2.2499999999999999E-2</v>
          </cell>
          <cell r="I482">
            <v>2.2499999999999999E-2</v>
          </cell>
        </row>
        <row r="484">
          <cell r="F484">
            <v>0</v>
          </cell>
          <cell r="G484">
            <v>0</v>
          </cell>
          <cell r="H484">
            <v>0</v>
          </cell>
          <cell r="I484">
            <v>0</v>
          </cell>
        </row>
        <row r="487">
          <cell r="F487">
            <v>0.78665330661322652</v>
          </cell>
          <cell r="G487">
            <v>0.78665330661322652</v>
          </cell>
          <cell r="H487">
            <v>0</v>
          </cell>
          <cell r="I487">
            <v>0</v>
          </cell>
        </row>
      </sheetData>
      <sheetData sheetId="28" refreshError="1">
        <row r="3">
          <cell r="A3" t="str">
            <v>1</v>
          </cell>
          <cell r="Y3" t="str">
            <v>P</v>
          </cell>
          <cell r="Z3">
            <v>2</v>
          </cell>
        </row>
        <row r="7">
          <cell r="A7" t="str">
            <v>1</v>
          </cell>
        </row>
        <row r="11">
          <cell r="A11">
            <v>1</v>
          </cell>
        </row>
        <row r="14">
          <cell r="A14" t="str">
            <v>ID</v>
          </cell>
          <cell r="B14" t="str">
            <v>ACCOUNT</v>
          </cell>
          <cell r="C14" t="str">
            <v>VERSION</v>
          </cell>
          <cell r="D14" t="str">
            <v>RenDate</v>
          </cell>
          <cell r="E14" t="str">
            <v>OverrideIncrease</v>
          </cell>
          <cell r="F14" t="str">
            <v>ReivewOpt2Spread</v>
          </cell>
          <cell r="G14" t="str">
            <v>ReviewOpt3Spread</v>
          </cell>
          <cell r="H14" t="str">
            <v>ReviewOpt4Spread</v>
          </cell>
          <cell r="I14" t="str">
            <v>ReviewEETier</v>
          </cell>
          <cell r="J14" t="str">
            <v>ReviewECTier</v>
          </cell>
          <cell r="K14" t="str">
            <v>RevuewEKTier</v>
          </cell>
          <cell r="L14" t="str">
            <v>ReviewESTier</v>
          </cell>
          <cell r="M14" t="str">
            <v>ReviewEFTier</v>
          </cell>
          <cell r="N14" t="str">
            <v>ReviewCOTier</v>
          </cell>
          <cell r="O14" t="str">
            <v>CurrRAteAdj</v>
          </cell>
          <cell r="P14" t="str">
            <v>PriorRateAdj</v>
          </cell>
          <cell r="Q14" t="str">
            <v>2PriorRateAdj</v>
          </cell>
          <cell r="R14" t="str">
            <v>UWECDAnalysis</v>
          </cell>
          <cell r="S14" t="str">
            <v>UWStrategy</v>
          </cell>
          <cell r="T14" t="str">
            <v>UWStratComments</v>
          </cell>
          <cell r="U14" t="str">
            <v>LossRatioComments</v>
          </cell>
          <cell r="V14" t="str">
            <v>BenefitsComments</v>
          </cell>
          <cell r="W14" t="str">
            <v>EnrollmentComments</v>
          </cell>
          <cell r="X14" t="str">
            <v>ClaimsComments</v>
          </cell>
          <cell r="Y14" t="str">
            <v>ECDComments</v>
          </cell>
          <cell r="Z14" t="str">
            <v>TrendComments</v>
          </cell>
          <cell r="AA14" t="str">
            <v>ProjComments</v>
          </cell>
          <cell r="AB14" t="str">
            <v>CommentsToSales</v>
          </cell>
        </row>
        <row r="15">
          <cell r="A15" t="str">
            <v>1</v>
          </cell>
          <cell r="B15" t="str">
            <v>0022A</v>
          </cell>
          <cell r="C15" t="str">
            <v>A</v>
          </cell>
          <cell r="D15">
            <v>37530</v>
          </cell>
          <cell r="E15">
            <v>1</v>
          </cell>
          <cell r="F15">
            <v>0</v>
          </cell>
          <cell r="G15">
            <v>0</v>
          </cell>
          <cell r="H15">
            <v>0</v>
          </cell>
          <cell r="I15">
            <v>1</v>
          </cell>
          <cell r="J15">
            <v>1.5</v>
          </cell>
          <cell r="K15">
            <v>1.8</v>
          </cell>
          <cell r="L15">
            <v>2.1</v>
          </cell>
          <cell r="M15">
            <v>3</v>
          </cell>
          <cell r="N15">
            <v>0.95</v>
          </cell>
          <cell r="O15">
            <v>0</v>
          </cell>
          <cell r="P15">
            <v>0</v>
          </cell>
          <cell r="Q15">
            <v>0</v>
          </cell>
          <cell r="R15" t="str">
            <v>Enter here</v>
          </cell>
          <cell r="S15" t="str">
            <v>Enter here</v>
          </cell>
          <cell r="T15" t="str">
            <v>Enter here</v>
          </cell>
          <cell r="U15" t="str">
            <v>Enter Here</v>
          </cell>
          <cell r="V15" t="str">
            <v>Enter Here</v>
          </cell>
          <cell r="W15" t="str">
            <v>Enter Here</v>
          </cell>
          <cell r="X15" t="str">
            <v>Enter Here</v>
          </cell>
          <cell r="Y15" t="str">
            <v>Enter Here</v>
          </cell>
          <cell r="Z15" t="str">
            <v>Enter Here</v>
          </cell>
          <cell r="AA15" t="str">
            <v>Enter Here</v>
          </cell>
          <cell r="AB15" t="str">
            <v>Enter Here</v>
          </cell>
        </row>
        <row r="19">
          <cell r="A19">
            <v>1</v>
          </cell>
        </row>
        <row r="23">
          <cell r="A23" t="str">
            <v>4</v>
          </cell>
        </row>
        <row r="24">
          <cell r="A24" t="str">
            <v>4</v>
          </cell>
        </row>
        <row r="27">
          <cell r="A27" t="str">
            <v>4</v>
          </cell>
        </row>
        <row r="28">
          <cell r="A28" t="str">
            <v>4</v>
          </cell>
        </row>
        <row r="31">
          <cell r="A31" t="str">
            <v>4</v>
          </cell>
        </row>
        <row r="32">
          <cell r="A32" t="str">
            <v>4</v>
          </cell>
        </row>
        <row r="35">
          <cell r="A35" t="str">
            <v>4</v>
          </cell>
        </row>
        <row r="36">
          <cell r="A36" t="str">
            <v>4</v>
          </cell>
        </row>
        <row r="42">
          <cell r="A42" t="str">
            <v>1</v>
          </cell>
        </row>
        <row r="43">
          <cell r="A43" t="str">
            <v>1</v>
          </cell>
        </row>
        <row r="48">
          <cell r="A48" t="str">
            <v>ID</v>
          </cell>
          <cell r="B48" t="str">
            <v>ACCOUNT</v>
          </cell>
          <cell r="C48" t="str">
            <v>VERSION</v>
          </cell>
          <cell r="D48" t="str">
            <v>RenDate</v>
          </cell>
          <cell r="E48" t="str">
            <v>BftOption</v>
          </cell>
          <cell r="F48" t="str">
            <v>Year</v>
          </cell>
          <cell r="G48" t="str">
            <v>DedOrCopay</v>
          </cell>
          <cell r="H48" t="str">
            <v>BenefitDesign</v>
          </cell>
          <cell r="I48" t="str">
            <v>CombineEes</v>
          </cell>
          <cell r="J48" t="str">
            <v>ManageDrug</v>
          </cell>
          <cell r="K48" t="str">
            <v>RichmondHMO</v>
          </cell>
          <cell r="L48" t="str">
            <v>FacCovd</v>
          </cell>
          <cell r="M48" t="str">
            <v>Fac100Percent</v>
          </cell>
          <cell r="N48" t="str">
            <v>FacMargined</v>
          </cell>
          <cell r="O48" t="str">
            <v>Cap</v>
          </cell>
          <cell r="P48" t="str">
            <v>ProvInc</v>
          </cell>
          <cell r="Q48" t="str">
            <v>PhysPaid</v>
          </cell>
          <cell r="R48" t="str">
            <v>DrugPaid</v>
          </cell>
          <cell r="S48" t="str">
            <v>NumOverSSL</v>
          </cell>
          <cell r="T48" t="str">
            <v>ECDMargined</v>
          </cell>
          <cell r="U48" t="str">
            <v>ECDDrug</v>
          </cell>
          <cell r="V48" t="str">
            <v>PhysSav</v>
          </cell>
          <cell r="W48" t="str">
            <v>ITS</v>
          </cell>
          <cell r="X48" t="str">
            <v>DrugFormCredit</v>
          </cell>
          <cell r="Y48" t="str">
            <v>Premium</v>
          </cell>
          <cell r="Z48" t="str">
            <v>TRSMedExpCl</v>
          </cell>
          <cell r="AA48" t="str">
            <v>TRSDrExpCl</v>
          </cell>
          <cell r="AB48" t="str">
            <v>RxSavings</v>
          </cell>
          <cell r="AC48" t="str">
            <v>UtilMgmt</v>
          </cell>
          <cell r="AD48" t="str">
            <v>COB</v>
          </cell>
          <cell r="AE48" t="str">
            <v>CapLast2Months</v>
          </cell>
          <cell r="AF48" t="str">
            <v>DrugRorA</v>
          </cell>
          <cell r="AG48" t="str">
            <v>Ees</v>
          </cell>
          <cell r="AH48" t="str">
            <v>EeChild</v>
          </cell>
          <cell r="AI48" t="str">
            <v>EeKids</v>
          </cell>
          <cell r="AJ48" t="str">
            <v>EeSpouse</v>
          </cell>
          <cell r="AK48" t="str">
            <v>EeFamily</v>
          </cell>
          <cell r="AL48" t="str">
            <v>CarveOut</v>
          </cell>
          <cell r="AM48" t="str">
            <v>Members</v>
          </cell>
          <cell r="AN48" t="str">
            <v>OutOfAreaEes</v>
          </cell>
          <cell r="AO48" t="str">
            <v>ProposalMedClaims</v>
          </cell>
          <cell r="AP48" t="str">
            <v>ProposalFacDisc</v>
          </cell>
          <cell r="AQ48" t="str">
            <v>ProposalDiscRet</v>
          </cell>
          <cell r="AR48" t="str">
            <v>ProposalPhysSav</v>
          </cell>
          <cell r="AS48" t="str">
            <v>ProposalITS</v>
          </cell>
          <cell r="AT48" t="str">
            <v>ProposalDrug</v>
          </cell>
          <cell r="AU48" t="str">
            <v>ProposalCap</v>
          </cell>
          <cell r="AV48" t="str">
            <v>ProposalTRSIPFac</v>
          </cell>
          <cell r="AW48" t="str">
            <v>ProposalTRSOPFac</v>
          </cell>
          <cell r="AX48" t="str">
            <v>ProposalTRSProf</v>
          </cell>
          <cell r="AY48" t="str">
            <v>ProposalTRSIPClaims</v>
          </cell>
          <cell r="AZ48" t="str">
            <v>ProposalTRSOPClaims</v>
          </cell>
          <cell r="BA48" t="str">
            <v>ProposalTRSProf</v>
          </cell>
          <cell r="BB48" t="str">
            <v>ProposalTRSDiscRet</v>
          </cell>
          <cell r="BC48" t="str">
            <v>ProposalTRSDrug</v>
          </cell>
          <cell r="BD48" t="str">
            <v>ProposalEes</v>
          </cell>
          <cell r="BE48" t="str">
            <v>ProposalEChild</v>
          </cell>
          <cell r="BF48" t="str">
            <v>ProposalEKids</v>
          </cell>
          <cell r="BG48" t="str">
            <v>ProposalESpouse</v>
          </cell>
          <cell r="BH48" t="str">
            <v>ProposalEFamily</v>
          </cell>
          <cell r="BI48" t="str">
            <v>ProposalCarveOut</v>
          </cell>
          <cell r="BJ48" t="str">
            <v>ProposalMembers</v>
          </cell>
        </row>
        <row r="49">
          <cell r="A49" t="str">
            <v>3</v>
          </cell>
          <cell r="B49" t="str">
            <v>0022A</v>
          </cell>
          <cell r="C49" t="str">
            <v>A</v>
          </cell>
          <cell r="D49">
            <v>37530</v>
          </cell>
          <cell r="E49">
            <v>1</v>
          </cell>
          <cell r="F49" t="str">
            <v>CURRENT</v>
          </cell>
          <cell r="G49" t="str">
            <v>KCC</v>
          </cell>
          <cell r="H49" t="str">
            <v>Keycare 15 Plus POS</v>
          </cell>
          <cell r="I49">
            <v>1</v>
          </cell>
          <cell r="J49" t="str">
            <v>M</v>
          </cell>
          <cell r="K49" t="str">
            <v>N</v>
          </cell>
          <cell r="L49">
            <v>0</v>
          </cell>
          <cell r="M49">
            <v>0</v>
          </cell>
          <cell r="N49">
            <v>0</v>
          </cell>
          <cell r="O49">
            <v>0</v>
          </cell>
          <cell r="P49">
            <v>0</v>
          </cell>
          <cell r="Q49">
            <v>0</v>
          </cell>
          <cell r="R49">
            <v>0</v>
          </cell>
          <cell r="S49">
            <v>0</v>
          </cell>
          <cell r="T49">
            <v>0</v>
          </cell>
          <cell r="U49">
            <v>0</v>
          </cell>
          <cell r="V49">
            <v>0</v>
          </cell>
          <cell r="W49">
            <v>0</v>
          </cell>
          <cell r="Y49">
            <v>0</v>
          </cell>
          <cell r="Z49">
            <v>0</v>
          </cell>
          <cell r="AA49">
            <v>0</v>
          </cell>
          <cell r="AB49">
            <v>450594</v>
          </cell>
          <cell r="AC49">
            <v>0</v>
          </cell>
          <cell r="AD49">
            <v>0</v>
          </cell>
          <cell r="AE49">
            <v>0</v>
          </cell>
          <cell r="AG49">
            <v>0</v>
          </cell>
          <cell r="AH49">
            <v>0</v>
          </cell>
          <cell r="AI49">
            <v>0</v>
          </cell>
          <cell r="AJ49">
            <v>0</v>
          </cell>
          <cell r="AK49">
            <v>0</v>
          </cell>
          <cell r="AL49">
            <v>0</v>
          </cell>
          <cell r="AM49">
            <v>0</v>
          </cell>
          <cell r="AN49">
            <v>8</v>
          </cell>
          <cell r="AO49">
            <v>5101237.08</v>
          </cell>
          <cell r="AP49">
            <v>0.155</v>
          </cell>
          <cell r="AQ49">
            <v>0.2</v>
          </cell>
          <cell r="AR49">
            <v>0.20499999999999999</v>
          </cell>
          <cell r="AS49">
            <v>1976.04</v>
          </cell>
          <cell r="AT49">
            <v>1521730.44</v>
          </cell>
          <cell r="AU49">
            <v>0</v>
          </cell>
          <cell r="AV49">
            <v>0.23699999999999999</v>
          </cell>
          <cell r="AW49">
            <v>0.27700000000000002</v>
          </cell>
          <cell r="AX49">
            <v>0.39200000000000002</v>
          </cell>
          <cell r="AY49">
            <v>96.68</v>
          </cell>
          <cell r="AZ49">
            <v>103.37</v>
          </cell>
          <cell r="BA49">
            <v>152.81</v>
          </cell>
          <cell r="BB49">
            <v>15.48</v>
          </cell>
          <cell r="BC49">
            <v>90.85</v>
          </cell>
          <cell r="BD49">
            <v>743</v>
          </cell>
          <cell r="BE49">
            <v>221</v>
          </cell>
          <cell r="BF49">
            <v>0</v>
          </cell>
          <cell r="BG49">
            <v>145</v>
          </cell>
          <cell r="BH49">
            <v>388</v>
          </cell>
          <cell r="BI49">
            <v>0</v>
          </cell>
          <cell r="BJ49">
            <v>3099</v>
          </cell>
        </row>
        <row r="50">
          <cell r="A50" t="str">
            <v>3</v>
          </cell>
        </row>
        <row r="51">
          <cell r="A51" t="str">
            <v>3</v>
          </cell>
        </row>
        <row r="52">
          <cell r="A52" t="str">
            <v>3</v>
          </cell>
        </row>
        <row r="53">
          <cell r="A53" t="str">
            <v>3</v>
          </cell>
        </row>
        <row r="54">
          <cell r="A54" t="str">
            <v>3</v>
          </cell>
        </row>
        <row r="63">
          <cell r="A63" t="str">
            <v>ID</v>
          </cell>
          <cell r="B63" t="str">
            <v>ACCOUNT NUMBER</v>
          </cell>
          <cell r="C63" t="str">
            <v>VERSION</v>
          </cell>
          <cell r="D63" t="str">
            <v>Eff Month</v>
          </cell>
          <cell r="E63" t="str">
            <v>BftOption</v>
          </cell>
          <cell r="F63" t="str">
            <v>Year</v>
          </cell>
          <cell r="G63" t="str">
            <v>CovgType</v>
          </cell>
          <cell r="H63" t="str">
            <v>ChargeType</v>
          </cell>
          <cell r="I63" t="str">
            <v>IBNR_BEG</v>
          </cell>
          <cell r="J63" t="str">
            <v>IBNR_END</v>
          </cell>
          <cell r="K63" t="str">
            <v>FacDisc</v>
          </cell>
          <cell r="L63" t="str">
            <v>Trend</v>
          </cell>
          <cell r="M63" t="str">
            <v>CapTrend</v>
          </cell>
          <cell r="N63" t="str">
            <v>CurrCred</v>
          </cell>
          <cell r="O63" t="str">
            <v>PriorCred</v>
          </cell>
          <cell r="P63" t="str">
            <v>TRSCred</v>
          </cell>
          <cell r="Q63" t="str">
            <v>Reserve</v>
          </cell>
        </row>
        <row r="64">
          <cell r="A64" t="str">
            <v>8</v>
          </cell>
          <cell r="B64" t="str">
            <v>0022A</v>
          </cell>
          <cell r="C64" t="str">
            <v>A</v>
          </cell>
          <cell r="D64">
            <v>37530</v>
          </cell>
          <cell r="E64">
            <v>1</v>
          </cell>
          <cell r="F64" t="str">
            <v>Current</v>
          </cell>
          <cell r="G64" t="str">
            <v>Medical</v>
          </cell>
          <cell r="H64" t="str">
            <v>DEFAULT</v>
          </cell>
          <cell r="I64">
            <v>0.14042752171008688</v>
          </cell>
          <cell r="J64">
            <v>0.14048096192384774</v>
          </cell>
          <cell r="K64">
            <v>0</v>
          </cell>
          <cell r="L64">
            <v>0.16200000000000001</v>
          </cell>
          <cell r="M64">
            <v>0</v>
          </cell>
          <cell r="N64">
            <v>1</v>
          </cell>
          <cell r="O64">
            <v>0</v>
          </cell>
          <cell r="P64">
            <v>0</v>
          </cell>
          <cell r="Q64">
            <v>0.02</v>
          </cell>
        </row>
        <row r="65">
          <cell r="A65" t="str">
            <v>8</v>
          </cell>
        </row>
        <row r="68">
          <cell r="A68" t="str">
            <v>8</v>
          </cell>
        </row>
        <row r="69">
          <cell r="A69" t="str">
            <v>8</v>
          </cell>
        </row>
        <row r="72">
          <cell r="A72" t="str">
            <v>8</v>
          </cell>
        </row>
        <row r="73">
          <cell r="A73" t="str">
            <v>8</v>
          </cell>
        </row>
        <row r="76">
          <cell r="A76" t="str">
            <v>8</v>
          </cell>
        </row>
        <row r="77">
          <cell r="A77" t="str">
            <v>8</v>
          </cell>
        </row>
        <row r="80">
          <cell r="A80" t="str">
            <v>8</v>
          </cell>
        </row>
        <row r="81">
          <cell r="A81" t="str">
            <v>8</v>
          </cell>
        </row>
        <row r="84">
          <cell r="A84" t="str">
            <v>8</v>
          </cell>
        </row>
        <row r="85">
          <cell r="A85" t="str">
            <v>8</v>
          </cell>
        </row>
        <row r="88">
          <cell r="A88" t="str">
            <v>8</v>
          </cell>
        </row>
        <row r="89">
          <cell r="A89" t="str">
            <v>8</v>
          </cell>
        </row>
        <row r="92">
          <cell r="A92" t="str">
            <v>8</v>
          </cell>
        </row>
        <row r="93">
          <cell r="A93" t="str">
            <v>8</v>
          </cell>
        </row>
        <row r="99">
          <cell r="A99" t="str">
            <v>2</v>
          </cell>
        </row>
        <row r="100">
          <cell r="A100" t="str">
            <v>2</v>
          </cell>
        </row>
        <row r="103">
          <cell r="A103" t="str">
            <v>2</v>
          </cell>
        </row>
        <row r="104">
          <cell r="A104" t="str">
            <v>2</v>
          </cell>
        </row>
        <row r="109">
          <cell r="A109" t="str">
            <v>ID</v>
          </cell>
          <cell r="B109" t="str">
            <v>ACCOUNT</v>
          </cell>
          <cell r="C109" t="str">
            <v>VERSION</v>
          </cell>
          <cell r="D109" t="str">
            <v>RenDate</v>
          </cell>
          <cell r="E109" t="str">
            <v>BftOption</v>
          </cell>
          <cell r="F109" t="str">
            <v>ContractYear</v>
          </cell>
          <cell r="G109" t="str">
            <v>AddAmt1</v>
          </cell>
          <cell r="H109" t="str">
            <v>AddAmt2</v>
          </cell>
          <cell r="I109" t="str">
            <v>AddAmt3</v>
          </cell>
          <cell r="J109" t="str">
            <v>deschmc</v>
          </cell>
          <cell r="K109" t="str">
            <v>BftDescCur</v>
          </cell>
          <cell r="L109" t="str">
            <v>BftDescPri</v>
          </cell>
          <cell r="M109" t="str">
            <v>BftDesc2Pr</v>
          </cell>
        </row>
        <row r="110">
          <cell r="A110" t="str">
            <v>2</v>
          </cell>
          <cell r="B110" t="str">
            <v>0022A</v>
          </cell>
          <cell r="C110" t="str">
            <v>A</v>
          </cell>
          <cell r="D110">
            <v>37530</v>
          </cell>
          <cell r="E110">
            <v>1</v>
          </cell>
          <cell r="F110" t="str">
            <v>CURRENT</v>
          </cell>
          <cell r="G110">
            <v>0</v>
          </cell>
          <cell r="H110">
            <v>0</v>
          </cell>
          <cell r="I110">
            <v>0</v>
          </cell>
          <cell r="J110" t="str">
            <v>?</v>
          </cell>
          <cell r="K110" t="str">
            <v>Description</v>
          </cell>
          <cell r="L110" t="str">
            <v>Benefit</v>
          </cell>
          <cell r="M110" t="str">
            <v>Benefit</v>
          </cell>
        </row>
        <row r="111">
          <cell r="A111" t="str">
            <v>2</v>
          </cell>
        </row>
        <row r="114">
          <cell r="A114" t="str">
            <v>2</v>
          </cell>
        </row>
        <row r="115">
          <cell r="A115" t="str">
            <v>2</v>
          </cell>
        </row>
        <row r="120">
          <cell r="A120" t="str">
            <v>ID</v>
          </cell>
          <cell r="B120" t="str">
            <v>ACCOUNT</v>
          </cell>
          <cell r="C120" t="str">
            <v>VERSION</v>
          </cell>
          <cell r="D120" t="str">
            <v>RenDate</v>
          </cell>
          <cell r="E120" t="str">
            <v>BftOption</v>
          </cell>
          <cell r="F120" t="str">
            <v>RateBasis</v>
          </cell>
          <cell r="G120" t="str">
            <v>EeRateCur</v>
          </cell>
          <cell r="H120" t="str">
            <v>EcRateCur</v>
          </cell>
          <cell r="I120" t="str">
            <v>EkRateCur</v>
          </cell>
          <cell r="J120" t="str">
            <v>EsRateCur</v>
          </cell>
          <cell r="K120" t="str">
            <v>EfRateCur</v>
          </cell>
          <cell r="L120" t="str">
            <v>CoRateCur</v>
          </cell>
        </row>
        <row r="121">
          <cell r="A121" t="str">
            <v>3</v>
          </cell>
          <cell r="B121" t="str">
            <v>0022A</v>
          </cell>
          <cell r="C121" t="str">
            <v>A</v>
          </cell>
          <cell r="D121">
            <v>37530</v>
          </cell>
          <cell r="E121">
            <v>1</v>
          </cell>
          <cell r="F121" t="str">
            <v>tierstructure</v>
          </cell>
          <cell r="G121">
            <v>1</v>
          </cell>
          <cell r="H121">
            <v>1.4</v>
          </cell>
          <cell r="I121">
            <v>0</v>
          </cell>
          <cell r="J121">
            <v>1.8</v>
          </cell>
          <cell r="K121">
            <v>2.2999999999999998</v>
          </cell>
          <cell r="L121">
            <v>0</v>
          </cell>
        </row>
        <row r="122">
          <cell r="A122" t="str">
            <v>3</v>
          </cell>
        </row>
        <row r="125">
          <cell r="A125" t="str">
            <v>3</v>
          </cell>
        </row>
        <row r="126">
          <cell r="A126" t="str">
            <v>3</v>
          </cell>
        </row>
        <row r="129">
          <cell r="A129" t="str">
            <v>3</v>
          </cell>
        </row>
        <row r="130">
          <cell r="A130" t="str">
            <v>3</v>
          </cell>
        </row>
        <row r="135">
          <cell r="A135" t="str">
            <v>ID</v>
          </cell>
          <cell r="B135" t="str">
            <v>ACCOUNT</v>
          </cell>
          <cell r="C135" t="str">
            <v>VERSION</v>
          </cell>
          <cell r="D135" t="str">
            <v>RenDate</v>
          </cell>
          <cell r="E135" t="str">
            <v>BftOption</v>
          </cell>
          <cell r="F135" t="str">
            <v>CovgType</v>
          </cell>
          <cell r="G135" t="str">
            <v>ChargeType</v>
          </cell>
          <cell r="H135" t="str">
            <v>ReinsLimitCurr</v>
          </cell>
          <cell r="I135" t="str">
            <v>ReinsChgCurr</v>
          </cell>
          <cell r="J135" t="str">
            <v>ReinsLimitRen</v>
          </cell>
          <cell r="K135" t="str">
            <v>ReinsRangeLow</v>
          </cell>
          <cell r="L135" t="str">
            <v>ReinsRangeMid</v>
          </cell>
          <cell r="M135" t="str">
            <v>ReinsRangeHigh</v>
          </cell>
          <cell r="N135" t="str">
            <v>ReinsChgReq</v>
          </cell>
          <cell r="O135" t="str">
            <v>ReinsChgUsed</v>
          </cell>
          <cell r="P135" t="str">
            <v>ReinsInRange</v>
          </cell>
          <cell r="Q135" t="str">
            <v>ReinsElseRangeMin</v>
          </cell>
        </row>
        <row r="136">
          <cell r="A136" t="str">
            <v>4</v>
          </cell>
          <cell r="B136" t="str">
            <v>0022A</v>
          </cell>
          <cell r="C136" t="str">
            <v>A</v>
          </cell>
          <cell r="D136">
            <v>37530</v>
          </cell>
          <cell r="E136">
            <v>1</v>
          </cell>
          <cell r="F136" t="str">
            <v>MEDICAL</v>
          </cell>
          <cell r="G136" t="str">
            <v>ASL</v>
          </cell>
          <cell r="H136">
            <v>0</v>
          </cell>
          <cell r="I136">
            <v>0</v>
          </cell>
          <cell r="J136">
            <v>0</v>
          </cell>
          <cell r="N136">
            <v>0</v>
          </cell>
          <cell r="O136">
            <v>0</v>
          </cell>
          <cell r="P136" t="str">
            <v>Y</v>
          </cell>
          <cell r="Q136">
            <v>0</v>
          </cell>
        </row>
        <row r="137">
          <cell r="A137" t="str">
            <v>4</v>
          </cell>
        </row>
        <row r="140">
          <cell r="A140" t="str">
            <v>4</v>
          </cell>
        </row>
        <row r="141">
          <cell r="A141" t="str">
            <v>4</v>
          </cell>
        </row>
        <row r="144">
          <cell r="A144" t="str">
            <v>4</v>
          </cell>
        </row>
        <row r="145">
          <cell r="A145" t="str">
            <v>4</v>
          </cell>
        </row>
        <row r="148">
          <cell r="A148" t="str">
            <v>4</v>
          </cell>
        </row>
        <row r="149">
          <cell r="A149" t="str">
            <v>4</v>
          </cell>
        </row>
        <row r="317">
          <cell r="A317" t="str">
            <v>\\ntfs37\undprod\UW Renewal and Proposal Applications\reporting database.mdb</v>
          </cell>
        </row>
        <row r="318">
          <cell r="A318">
            <v>1</v>
          </cell>
        </row>
      </sheetData>
      <sheetData sheetId="29" refreshError="1">
        <row r="3">
          <cell r="A3">
            <v>1</v>
          </cell>
          <cell r="Z3">
            <v>2</v>
          </cell>
        </row>
        <row r="7">
          <cell r="A7">
            <v>1</v>
          </cell>
        </row>
        <row r="11">
          <cell r="A11">
            <v>1</v>
          </cell>
        </row>
        <row r="15">
          <cell r="A15">
            <v>1</v>
          </cell>
        </row>
        <row r="19">
          <cell r="A19">
            <v>1</v>
          </cell>
        </row>
        <row r="23">
          <cell r="A23">
            <v>4</v>
          </cell>
        </row>
        <row r="24">
          <cell r="A24">
            <v>4</v>
          </cell>
        </row>
        <row r="25">
          <cell r="A25">
            <v>4</v>
          </cell>
        </row>
        <row r="26">
          <cell r="A26">
            <v>4</v>
          </cell>
        </row>
        <row r="27">
          <cell r="A27">
            <v>4</v>
          </cell>
        </row>
        <row r="28">
          <cell r="A28">
            <v>4</v>
          </cell>
        </row>
        <row r="29">
          <cell r="A29">
            <v>4</v>
          </cell>
        </row>
        <row r="30">
          <cell r="A30">
            <v>4</v>
          </cell>
        </row>
        <row r="31">
          <cell r="A31">
            <v>4</v>
          </cell>
        </row>
        <row r="32">
          <cell r="A32">
            <v>4</v>
          </cell>
        </row>
        <row r="33">
          <cell r="A33">
            <v>4</v>
          </cell>
        </row>
        <row r="34">
          <cell r="A34">
            <v>4</v>
          </cell>
        </row>
        <row r="35">
          <cell r="A35">
            <v>4</v>
          </cell>
        </row>
        <row r="36">
          <cell r="A36">
            <v>4</v>
          </cell>
        </row>
        <row r="37">
          <cell r="A37">
            <v>4</v>
          </cell>
        </row>
        <row r="38">
          <cell r="A38">
            <v>4</v>
          </cell>
        </row>
        <row r="42">
          <cell r="A42">
            <v>1</v>
          </cell>
        </row>
        <row r="43">
          <cell r="A43">
            <v>1</v>
          </cell>
        </row>
        <row r="44">
          <cell r="A44">
            <v>1</v>
          </cell>
        </row>
        <row r="45">
          <cell r="A45">
            <v>1</v>
          </cell>
        </row>
        <row r="49">
          <cell r="A49">
            <v>3</v>
          </cell>
        </row>
        <row r="50">
          <cell r="A50">
            <v>3</v>
          </cell>
        </row>
        <row r="51">
          <cell r="A51">
            <v>3</v>
          </cell>
        </row>
        <row r="52">
          <cell r="A52">
            <v>3</v>
          </cell>
        </row>
        <row r="53">
          <cell r="A53">
            <v>3</v>
          </cell>
        </row>
        <row r="54">
          <cell r="A54">
            <v>3</v>
          </cell>
        </row>
        <row r="55">
          <cell r="A55">
            <v>3</v>
          </cell>
        </row>
        <row r="56">
          <cell r="A56">
            <v>3</v>
          </cell>
        </row>
        <row r="57">
          <cell r="A57">
            <v>3</v>
          </cell>
        </row>
        <row r="58">
          <cell r="A58">
            <v>3</v>
          </cell>
        </row>
        <row r="59">
          <cell r="A59">
            <v>3</v>
          </cell>
        </row>
        <row r="60">
          <cell r="A60">
            <v>3</v>
          </cell>
        </row>
        <row r="64">
          <cell r="A64">
            <v>8</v>
          </cell>
        </row>
        <row r="65">
          <cell r="A65">
            <v>8</v>
          </cell>
        </row>
        <row r="66">
          <cell r="A66">
            <v>8</v>
          </cell>
        </row>
        <row r="67">
          <cell r="A67">
            <v>8</v>
          </cell>
        </row>
        <row r="68">
          <cell r="A68">
            <v>8</v>
          </cell>
        </row>
        <row r="69">
          <cell r="A69">
            <v>8</v>
          </cell>
        </row>
        <row r="70">
          <cell r="A70">
            <v>8</v>
          </cell>
        </row>
        <row r="71">
          <cell r="A71">
            <v>8</v>
          </cell>
        </row>
        <row r="72">
          <cell r="A72">
            <v>8</v>
          </cell>
        </row>
        <row r="73">
          <cell r="A73">
            <v>8</v>
          </cell>
        </row>
        <row r="74">
          <cell r="A74">
            <v>8</v>
          </cell>
        </row>
        <row r="75">
          <cell r="A75">
            <v>8</v>
          </cell>
        </row>
        <row r="76">
          <cell r="A76">
            <v>8</v>
          </cell>
        </row>
        <row r="77">
          <cell r="A77">
            <v>8</v>
          </cell>
        </row>
        <row r="78">
          <cell r="A78">
            <v>8</v>
          </cell>
        </row>
        <row r="79">
          <cell r="A79">
            <v>8</v>
          </cell>
        </row>
        <row r="80">
          <cell r="A80">
            <v>8</v>
          </cell>
        </row>
        <row r="81">
          <cell r="A81">
            <v>8</v>
          </cell>
        </row>
        <row r="82">
          <cell r="A82">
            <v>8</v>
          </cell>
        </row>
        <row r="83">
          <cell r="A83">
            <v>8</v>
          </cell>
        </row>
        <row r="84">
          <cell r="A84">
            <v>8</v>
          </cell>
        </row>
        <row r="85">
          <cell r="A85">
            <v>8</v>
          </cell>
        </row>
        <row r="86">
          <cell r="A86">
            <v>8</v>
          </cell>
        </row>
        <row r="87">
          <cell r="A87">
            <v>8</v>
          </cell>
        </row>
        <row r="88">
          <cell r="A88">
            <v>8</v>
          </cell>
        </row>
        <row r="89">
          <cell r="A89">
            <v>8</v>
          </cell>
        </row>
        <row r="90">
          <cell r="A90">
            <v>8</v>
          </cell>
        </row>
        <row r="91">
          <cell r="A91">
            <v>8</v>
          </cell>
        </row>
        <row r="92">
          <cell r="A92">
            <v>8</v>
          </cell>
        </row>
        <row r="93">
          <cell r="A93">
            <v>8</v>
          </cell>
        </row>
        <row r="94">
          <cell r="A94">
            <v>8</v>
          </cell>
        </row>
        <row r="95">
          <cell r="A95">
            <v>8</v>
          </cell>
        </row>
        <row r="99">
          <cell r="A99">
            <v>2</v>
          </cell>
        </row>
        <row r="100">
          <cell r="A100">
            <v>2</v>
          </cell>
        </row>
        <row r="101">
          <cell r="A101">
            <v>2</v>
          </cell>
        </row>
        <row r="102">
          <cell r="A102">
            <v>2</v>
          </cell>
        </row>
        <row r="103">
          <cell r="A103">
            <v>2</v>
          </cell>
        </row>
        <row r="104">
          <cell r="A104">
            <v>2</v>
          </cell>
        </row>
        <row r="105">
          <cell r="A105">
            <v>2</v>
          </cell>
        </row>
        <row r="106">
          <cell r="A106">
            <v>2</v>
          </cell>
        </row>
        <row r="110">
          <cell r="A110">
            <v>2</v>
          </cell>
        </row>
        <row r="111">
          <cell r="A111">
            <v>2</v>
          </cell>
        </row>
        <row r="112">
          <cell r="A112">
            <v>2</v>
          </cell>
        </row>
        <row r="113">
          <cell r="A113">
            <v>2</v>
          </cell>
        </row>
        <row r="114">
          <cell r="A114">
            <v>2</v>
          </cell>
        </row>
        <row r="115">
          <cell r="A115">
            <v>2</v>
          </cell>
        </row>
        <row r="116">
          <cell r="A116">
            <v>2</v>
          </cell>
        </row>
        <row r="117">
          <cell r="A117">
            <v>2</v>
          </cell>
        </row>
        <row r="121">
          <cell r="A121">
            <v>3</v>
          </cell>
        </row>
        <row r="122">
          <cell r="A122">
            <v>3</v>
          </cell>
        </row>
        <row r="123">
          <cell r="A123">
            <v>3</v>
          </cell>
        </row>
        <row r="124">
          <cell r="A124">
            <v>3</v>
          </cell>
        </row>
        <row r="125">
          <cell r="A125">
            <v>3</v>
          </cell>
        </row>
        <row r="126">
          <cell r="A126">
            <v>3</v>
          </cell>
        </row>
        <row r="127">
          <cell r="A127">
            <v>3</v>
          </cell>
        </row>
        <row r="128">
          <cell r="A128">
            <v>3</v>
          </cell>
        </row>
        <row r="129">
          <cell r="A129">
            <v>3</v>
          </cell>
        </row>
        <row r="130">
          <cell r="A130">
            <v>3</v>
          </cell>
        </row>
        <row r="131">
          <cell r="A131">
            <v>3</v>
          </cell>
        </row>
        <row r="132">
          <cell r="A132">
            <v>3</v>
          </cell>
        </row>
        <row r="136">
          <cell r="A136">
            <v>4</v>
          </cell>
        </row>
        <row r="137">
          <cell r="A137">
            <v>4</v>
          </cell>
        </row>
        <row r="138">
          <cell r="A138">
            <v>4</v>
          </cell>
        </row>
        <row r="139">
          <cell r="A139">
            <v>4</v>
          </cell>
        </row>
        <row r="140">
          <cell r="A140">
            <v>4</v>
          </cell>
        </row>
        <row r="141">
          <cell r="A141">
            <v>4</v>
          </cell>
        </row>
        <row r="142">
          <cell r="A142">
            <v>4</v>
          </cell>
        </row>
        <row r="143">
          <cell r="A143">
            <v>4</v>
          </cell>
        </row>
        <row r="144">
          <cell r="A144">
            <v>4</v>
          </cell>
        </row>
        <row r="145">
          <cell r="A145">
            <v>4</v>
          </cell>
        </row>
        <row r="146">
          <cell r="A146">
            <v>4</v>
          </cell>
        </row>
        <row r="147">
          <cell r="A147">
            <v>4</v>
          </cell>
        </row>
        <row r="148">
          <cell r="A148">
            <v>4</v>
          </cell>
        </row>
        <row r="149">
          <cell r="A149">
            <v>4</v>
          </cell>
        </row>
        <row r="150">
          <cell r="A150">
            <v>4</v>
          </cell>
        </row>
        <row r="151">
          <cell r="A151">
            <v>4</v>
          </cell>
        </row>
        <row r="155">
          <cell r="A155">
            <v>4</v>
          </cell>
        </row>
        <row r="156">
          <cell r="A156">
            <v>4</v>
          </cell>
        </row>
        <row r="157">
          <cell r="A157">
            <v>4</v>
          </cell>
        </row>
        <row r="158">
          <cell r="A158">
            <v>4</v>
          </cell>
        </row>
        <row r="159">
          <cell r="A159">
            <v>4</v>
          </cell>
        </row>
        <row r="160">
          <cell r="A160">
            <v>4</v>
          </cell>
        </row>
        <row r="161">
          <cell r="A161">
            <v>4</v>
          </cell>
        </row>
        <row r="162">
          <cell r="A162">
            <v>4</v>
          </cell>
        </row>
        <row r="163">
          <cell r="A163">
            <v>4</v>
          </cell>
        </row>
        <row r="164">
          <cell r="A164">
            <v>4</v>
          </cell>
        </row>
        <row r="165">
          <cell r="A165">
            <v>4</v>
          </cell>
        </row>
        <row r="166">
          <cell r="A166">
            <v>4</v>
          </cell>
        </row>
        <row r="167">
          <cell r="A167">
            <v>4</v>
          </cell>
        </row>
        <row r="168">
          <cell r="A168">
            <v>4</v>
          </cell>
        </row>
        <row r="169">
          <cell r="A169">
            <v>4</v>
          </cell>
        </row>
        <row r="170">
          <cell r="A170">
            <v>4</v>
          </cell>
        </row>
        <row r="174">
          <cell r="A174">
            <v>1</v>
          </cell>
        </row>
        <row r="175">
          <cell r="A175">
            <v>1</v>
          </cell>
        </row>
        <row r="176">
          <cell r="A176">
            <v>1</v>
          </cell>
        </row>
        <row r="177">
          <cell r="A177">
            <v>1</v>
          </cell>
        </row>
      </sheetData>
      <sheetData sheetId="30" refreshError="1">
        <row r="2">
          <cell r="A2" t="str">
            <v>The County of Albermarle and the School Board of Albermarle County</v>
          </cell>
        </row>
        <row r="3">
          <cell r="A3" t="str">
            <v>Proposal</v>
          </cell>
        </row>
        <row r="4">
          <cell r="A4" t="str">
            <v>Administrative Service Agreement Funding</v>
          </cell>
        </row>
        <row r="5">
          <cell r="A5" t="str">
            <v>For the Period:  10/1/02 through 9/30/03</v>
          </cell>
        </row>
        <row r="6">
          <cell r="A6" t="str">
            <v>First Year</v>
          </cell>
        </row>
        <row r="7">
          <cell r="F7" t="str">
            <v>Medical</v>
          </cell>
          <cell r="G7" t="str">
            <v>Drug</v>
          </cell>
          <cell r="H7" t="str">
            <v>First Year</v>
          </cell>
          <cell r="R7" t="str">
            <v>Medical</v>
          </cell>
          <cell r="S7" t="str">
            <v>Drug</v>
          </cell>
          <cell r="T7" t="str">
            <v>Mature Year</v>
          </cell>
        </row>
        <row r="8">
          <cell r="B8" t="str">
            <v>I.</v>
          </cell>
          <cell r="C8" t="str">
            <v>MONTHLY ENROLLMENT BASIS</v>
          </cell>
          <cell r="H8">
            <v>2495</v>
          </cell>
          <cell r="T8">
            <v>2495</v>
          </cell>
        </row>
        <row r="9">
          <cell r="C9" t="str">
            <v>(Ending Enrollment as of  May 31, 2001)</v>
          </cell>
        </row>
        <row r="11">
          <cell r="B11" t="str">
            <v>II.</v>
          </cell>
          <cell r="C11" t="str">
            <v>EXPECTED LIABILITY INCOME</v>
          </cell>
          <cell r="T11">
            <v>0</v>
          </cell>
        </row>
        <row r="12">
          <cell r="C12" t="str">
            <v>(Ending Enrollment as of  May 31, 2001)</v>
          </cell>
        </row>
        <row r="14">
          <cell r="B14" t="str">
            <v>II.</v>
          </cell>
          <cell r="C14" t="str">
            <v>PROJECTED CLAIMS RELATED CHARGES</v>
          </cell>
        </row>
        <row r="15">
          <cell r="E15" t="str">
            <v>Total claims costs for the period: 12/1/00 through 11/30/01:</v>
          </cell>
          <cell r="F15">
            <v>10153915.188036256</v>
          </cell>
          <cell r="G15">
            <v>2175675.48</v>
          </cell>
          <cell r="H15">
            <v>12329590.668036256</v>
          </cell>
          <cell r="O15" t="str">
            <v>Total claims costs for the period: 12/1/00 through 11/30/01:</v>
          </cell>
          <cell r="R15">
            <v>11812375.225478832</v>
          </cell>
          <cell r="S15">
            <v>2339436</v>
          </cell>
          <cell r="T15">
            <v>14151811.225478832</v>
          </cell>
        </row>
        <row r="16">
          <cell r="E16" t="str">
            <v>100% of Facility Claims Discount</v>
          </cell>
          <cell r="F16">
            <v>-1554371.9202152402</v>
          </cell>
          <cell r="G16">
            <v>0</v>
          </cell>
          <cell r="H16">
            <v>-1554371.9202152402</v>
          </cell>
          <cell r="R16">
            <v>-1808254.1303195891</v>
          </cell>
          <cell r="S16">
            <v>0</v>
          </cell>
          <cell r="T16">
            <v>-1808254.1303195891</v>
          </cell>
        </row>
        <row r="17">
          <cell r="E17" t="str">
            <v>Facility Discount Retained</v>
          </cell>
          <cell r="F17">
            <v>310874.38404304808</v>
          </cell>
          <cell r="G17">
            <v>0</v>
          </cell>
          <cell r="H17">
            <v>310874.38404304808</v>
          </cell>
          <cell r="R17">
            <v>361650.82606391783</v>
          </cell>
          <cell r="S17">
            <v>0</v>
          </cell>
          <cell r="T17">
            <v>361650.82606391783</v>
          </cell>
        </row>
        <row r="18">
          <cell r="E18" t="str">
            <v>Professional Provider Discount</v>
          </cell>
          <cell r="F18">
            <v>-2081552.6135474322</v>
          </cell>
          <cell r="G18">
            <v>0</v>
          </cell>
          <cell r="H18">
            <v>-2081552.6135474322</v>
          </cell>
          <cell r="R18">
            <v>-2421536.9212231603</v>
          </cell>
          <cell r="S18">
            <v>0</v>
          </cell>
          <cell r="T18">
            <v>-2421536.9212231603</v>
          </cell>
        </row>
        <row r="19">
          <cell r="E19" t="str">
            <v>Net claims expense</v>
          </cell>
          <cell r="F19">
            <v>6828865.0383166308</v>
          </cell>
          <cell r="G19">
            <v>2175675.48</v>
          </cell>
          <cell r="H19">
            <v>9004540.5183166303</v>
          </cell>
          <cell r="R19">
            <v>7944235</v>
          </cell>
          <cell r="S19">
            <v>2339436</v>
          </cell>
          <cell r="T19">
            <v>10283671</v>
          </cell>
        </row>
        <row r="20">
          <cell r="E20" t="str">
            <v>Claims in excess of the $60,000 specific stop loss</v>
          </cell>
          <cell r="O20" t="str">
            <v>Claims in excess of the $60,000 specific stop loss</v>
          </cell>
          <cell r="R20">
            <v>0</v>
          </cell>
          <cell r="S20">
            <v>0</v>
          </cell>
          <cell r="T20">
            <v>0</v>
          </cell>
        </row>
        <row r="21">
          <cell r="E21" t="str">
            <v>Net claims expense net ECD</v>
          </cell>
          <cell r="O21" t="str">
            <v>Net claims expense net ECD</v>
          </cell>
          <cell r="R21">
            <v>0</v>
          </cell>
          <cell r="S21">
            <v>0</v>
          </cell>
          <cell r="T21">
            <v>0</v>
          </cell>
        </row>
        <row r="22">
          <cell r="E22" t="str">
            <v>Adjustment to incur claims</v>
          </cell>
          <cell r="O22" t="str">
            <v>Adjustment to incur claims</v>
          </cell>
          <cell r="R22">
            <v>0</v>
          </cell>
          <cell r="S22">
            <v>0</v>
          </cell>
          <cell r="T22">
            <v>0</v>
          </cell>
        </row>
        <row r="23">
          <cell r="E23" t="str">
            <v>Incurred Claims</v>
          </cell>
          <cell r="O23" t="str">
            <v>Incurred Claims</v>
          </cell>
          <cell r="R23">
            <v>0</v>
          </cell>
          <cell r="S23">
            <v>0</v>
          </cell>
          <cell r="T23">
            <v>0</v>
          </cell>
        </row>
        <row r="24">
          <cell r="E24" t="str">
            <v>Annualize</v>
          </cell>
          <cell r="O24" t="str">
            <v>Annualize</v>
          </cell>
          <cell r="R24">
            <v>0</v>
          </cell>
          <cell r="S24">
            <v>0</v>
          </cell>
          <cell r="T24">
            <v>0</v>
          </cell>
        </row>
        <row r="25">
          <cell r="E25" t="str">
            <v>Benefit Adjustment</v>
          </cell>
          <cell r="O25" t="str">
            <v>Benefit Adjustment</v>
          </cell>
          <cell r="R25">
            <v>0</v>
          </cell>
          <cell r="S25">
            <v>0</v>
          </cell>
          <cell r="T25">
            <v>0</v>
          </cell>
        </row>
        <row r="26">
          <cell r="E26" t="str">
            <v>Enrollment Adjustment</v>
          </cell>
          <cell r="O26" t="str">
            <v>Enrollment Adjustment</v>
          </cell>
          <cell r="R26">
            <v>0</v>
          </cell>
          <cell r="S26">
            <v>0</v>
          </cell>
          <cell r="T26">
            <v>0</v>
          </cell>
        </row>
        <row r="27">
          <cell r="E27" t="str">
            <v>Claims Adj.</v>
          </cell>
          <cell r="O27" t="str">
            <v>Claims Adj.</v>
          </cell>
          <cell r="R27">
            <v>0</v>
          </cell>
          <cell r="S27">
            <v>0</v>
          </cell>
          <cell r="T27">
            <v>0</v>
          </cell>
        </row>
        <row r="28">
          <cell r="E28" t="str">
            <v>Total adjusted claims expense</v>
          </cell>
          <cell r="O28" t="str">
            <v>Total adjusted claims expense</v>
          </cell>
          <cell r="R28">
            <v>0</v>
          </cell>
          <cell r="S28">
            <v>0</v>
          </cell>
          <cell r="T28">
            <v>0</v>
          </cell>
        </row>
        <row r="29">
          <cell r="E29" t="str">
            <v>Trend for utilization and inflation</v>
          </cell>
          <cell r="O29" t="str">
            <v>Trend for utilization and inflation</v>
          </cell>
          <cell r="R29">
            <v>0</v>
          </cell>
          <cell r="S29">
            <v>0</v>
          </cell>
          <cell r="T29">
            <v>0</v>
          </cell>
        </row>
        <row r="30">
          <cell r="E30" t="str">
            <v>Pooling charge for the $60,000 specific stop loss</v>
          </cell>
          <cell r="F30">
            <v>0</v>
          </cell>
          <cell r="G30">
            <v>0</v>
          </cell>
          <cell r="H30">
            <v>0</v>
          </cell>
          <cell r="O30" t="str">
            <v>Pooling charge for the $60,000 specific stop loss</v>
          </cell>
          <cell r="R30">
            <v>0</v>
          </cell>
          <cell r="S30">
            <v>0</v>
          </cell>
          <cell r="T30">
            <v>0</v>
          </cell>
        </row>
        <row r="31">
          <cell r="E31" t="str">
            <v>Total current projected claims expense</v>
          </cell>
          <cell r="O31" t="str">
            <v>Total current projected claims expense</v>
          </cell>
          <cell r="R31">
            <v>0</v>
          </cell>
          <cell r="S31">
            <v>0</v>
          </cell>
          <cell r="T31">
            <v>0</v>
          </cell>
        </row>
        <row r="32">
          <cell r="Q32" t="str">
            <v>Weight:</v>
          </cell>
        </row>
        <row r="33">
          <cell r="O33" t="str">
            <v xml:space="preserve">   Current Projected Claims Expense:</v>
          </cell>
          <cell r="P33">
            <v>10283671</v>
          </cell>
          <cell r="Q33">
            <v>1</v>
          </cell>
          <cell r="T33">
            <v>0</v>
          </cell>
        </row>
        <row r="34">
          <cell r="O34" t="str">
            <v xml:space="preserve">   Prior Projected Claims Expense:</v>
          </cell>
          <cell r="P34">
            <v>0</v>
          </cell>
          <cell r="Q34">
            <v>0</v>
          </cell>
          <cell r="T34">
            <v>0</v>
          </cell>
        </row>
        <row r="35">
          <cell r="O35" t="str">
            <v xml:space="preserve">   Demographic Norms Projected Claims Expense:</v>
          </cell>
          <cell r="P35">
            <v>8084841.3913043486</v>
          </cell>
          <cell r="Q35">
            <v>0</v>
          </cell>
          <cell r="T35">
            <v>0</v>
          </cell>
        </row>
        <row r="36">
          <cell r="O36" t="str">
            <v xml:space="preserve">   Blended Projected Claims Expense</v>
          </cell>
          <cell r="T36">
            <v>0</v>
          </cell>
        </row>
        <row r="38">
          <cell r="E38" t="str">
            <v>Multiple Benefit Adjustment</v>
          </cell>
          <cell r="R38">
            <v>0</v>
          </cell>
          <cell r="S38">
            <v>0</v>
          </cell>
          <cell r="T38">
            <v>0</v>
          </cell>
        </row>
        <row r="39">
          <cell r="E39" t="str">
            <v>Capitation expense</v>
          </cell>
          <cell r="F39">
            <v>0</v>
          </cell>
          <cell r="G39">
            <v>0</v>
          </cell>
          <cell r="H39">
            <v>0</v>
          </cell>
          <cell r="O39" t="str">
            <v>Capitation expense</v>
          </cell>
          <cell r="R39">
            <v>0</v>
          </cell>
          <cell r="S39">
            <v>0</v>
          </cell>
          <cell r="T39">
            <v>0</v>
          </cell>
        </row>
        <row r="40">
          <cell r="E40" t="str">
            <v>ITS Access Fees</v>
          </cell>
          <cell r="F40">
            <v>2831.0171999999998</v>
          </cell>
          <cell r="G40">
            <v>0</v>
          </cell>
          <cell r="H40">
            <v>2831.0171999999998</v>
          </cell>
          <cell r="R40">
            <v>3293.3999999999996</v>
          </cell>
          <cell r="S40">
            <v>0</v>
          </cell>
          <cell r="T40">
            <v>3293.3999999999996</v>
          </cell>
        </row>
        <row r="41">
          <cell r="E41" t="str">
            <v xml:space="preserve"> Projected Claims Related Charges </v>
          </cell>
          <cell r="F41">
            <v>6831696.0555166304</v>
          </cell>
          <cell r="G41">
            <v>2175675.48</v>
          </cell>
          <cell r="H41">
            <v>9007371.5355166309</v>
          </cell>
          <cell r="R41">
            <v>7947528.4000000004</v>
          </cell>
          <cell r="S41">
            <v>2339436</v>
          </cell>
          <cell r="T41">
            <v>10286964.4</v>
          </cell>
        </row>
        <row r="43">
          <cell r="B43" t="str">
            <v>III.</v>
          </cell>
          <cell r="L43" t="str">
            <v>III</v>
          </cell>
          <cell r="M43" t="str">
            <v xml:space="preserve">PROJECTED REINSURANCE </v>
          </cell>
        </row>
        <row r="44">
          <cell r="E44" t="str">
            <v>$60,000 specific stop loss charge</v>
          </cell>
          <cell r="F44">
            <v>239010.27634108209</v>
          </cell>
          <cell r="G44">
            <v>76148.641800000012</v>
          </cell>
          <cell r="H44">
            <v>315158.9181410821</v>
          </cell>
          <cell r="N44" t="str">
            <v>1.</v>
          </cell>
          <cell r="O44" t="str">
            <v>$60,000 specific stop loss charge</v>
          </cell>
          <cell r="R44">
            <v>278048.22500000003</v>
          </cell>
          <cell r="S44">
            <v>81880.260000000009</v>
          </cell>
          <cell r="T44">
            <v>359928.48500000004</v>
          </cell>
        </row>
        <row r="45">
          <cell r="E45" t="str">
            <v>% Aggregate Stop Loss charge</v>
          </cell>
          <cell r="F45">
            <v>0</v>
          </cell>
          <cell r="G45">
            <v>0</v>
          </cell>
          <cell r="H45">
            <v>0</v>
          </cell>
          <cell r="N45" t="str">
            <v>1.</v>
          </cell>
          <cell r="O45" t="str">
            <v>% Aggregate Stop Loss charge</v>
          </cell>
          <cell r="R45">
            <v>0</v>
          </cell>
          <cell r="S45">
            <v>0</v>
          </cell>
          <cell r="T45">
            <v>0</v>
          </cell>
        </row>
        <row r="46">
          <cell r="E46" t="str">
            <v>Total Projected Reinsurance</v>
          </cell>
          <cell r="F46">
            <v>239010.27634108209</v>
          </cell>
          <cell r="G46">
            <v>76148.641800000012</v>
          </cell>
          <cell r="H46">
            <v>315158.9181410821</v>
          </cell>
          <cell r="N46" t="str">
            <v>2.</v>
          </cell>
          <cell r="O46" t="str">
            <v>Total Projected Reinsurance</v>
          </cell>
          <cell r="R46">
            <v>278048.22500000003</v>
          </cell>
          <cell r="S46">
            <v>81880.260000000009</v>
          </cell>
          <cell r="T46">
            <v>359928.48500000004</v>
          </cell>
        </row>
        <row r="48">
          <cell r="B48" t="str">
            <v>IV</v>
          </cell>
        </row>
        <row r="49">
          <cell r="E49" t="str">
            <v>Administration Fee and Reserve Fee</v>
          </cell>
          <cell r="F49">
            <v>761352</v>
          </cell>
          <cell r="G49">
            <v>43827</v>
          </cell>
          <cell r="H49">
            <v>805179</v>
          </cell>
          <cell r="R49">
            <v>784449</v>
          </cell>
          <cell r="S49">
            <v>47217</v>
          </cell>
          <cell r="T49">
            <v>831666</v>
          </cell>
        </row>
        <row r="50">
          <cell r="E50" t="str">
            <v>Prescription Drug Administrative Credit</v>
          </cell>
          <cell r="F50">
            <v>0</v>
          </cell>
          <cell r="G50">
            <v>-60478.8</v>
          </cell>
          <cell r="H50">
            <v>-60478.8</v>
          </cell>
          <cell r="R50">
            <v>0</v>
          </cell>
          <cell r="S50">
            <v>-60478.8</v>
          </cell>
          <cell r="T50">
            <v>-60478.8</v>
          </cell>
        </row>
        <row r="51">
          <cell r="E51" t="str">
            <v>Net Administration Fee and Reserve Fee</v>
          </cell>
          <cell r="F51">
            <v>761352</v>
          </cell>
          <cell r="G51">
            <v>-16651.800000000003</v>
          </cell>
          <cell r="H51">
            <v>744700.2</v>
          </cell>
          <cell r="R51">
            <v>784449</v>
          </cell>
          <cell r="S51">
            <v>-13261.800000000003</v>
          </cell>
          <cell r="T51">
            <v>771187.19999999995</v>
          </cell>
        </row>
        <row r="52">
          <cell r="E52" t="str">
            <v>State Premium Tax</v>
          </cell>
          <cell r="F52">
            <v>5377.7312176743471</v>
          </cell>
          <cell r="G52">
            <v>1713.3444405</v>
          </cell>
          <cell r="H52">
            <v>7091.0756581743472</v>
          </cell>
          <cell r="R52">
            <v>6256.0850625000003</v>
          </cell>
          <cell r="S52">
            <v>1842.30585</v>
          </cell>
          <cell r="T52">
            <v>8098.3909125</v>
          </cell>
        </row>
        <row r="53">
          <cell r="E53" t="str">
            <v>Optional HMC Products</v>
          </cell>
          <cell r="F53">
            <v>0</v>
          </cell>
          <cell r="G53">
            <v>0</v>
          </cell>
          <cell r="H53">
            <v>0</v>
          </cell>
          <cell r="R53">
            <v>0</v>
          </cell>
          <cell r="S53">
            <v>0</v>
          </cell>
          <cell r="T53">
            <v>0</v>
          </cell>
        </row>
        <row r="54">
          <cell r="E54" t="str">
            <v>Total Retention</v>
          </cell>
          <cell r="F54">
            <v>766729.73121767433</v>
          </cell>
          <cell r="G54">
            <v>-14938.455559500002</v>
          </cell>
          <cell r="H54">
            <v>751791.2756581743</v>
          </cell>
          <cell r="R54">
            <v>790705.08506249997</v>
          </cell>
          <cell r="S54">
            <v>-11419.494150000002</v>
          </cell>
          <cell r="T54">
            <v>779285.59091249993</v>
          </cell>
        </row>
        <row r="56">
          <cell r="B56" t="str">
            <v>V.</v>
          </cell>
          <cell r="F56">
            <v>7837436.0630753869</v>
          </cell>
          <cell r="G56">
            <v>2236885.6662404998</v>
          </cell>
          <cell r="H56">
            <v>10074321.729315888</v>
          </cell>
          <cell r="R56">
            <v>9016281.7100625001</v>
          </cell>
          <cell r="S56">
            <v>2409896.7658500001</v>
          </cell>
          <cell r="T56">
            <v>11426178.4759125</v>
          </cell>
        </row>
        <row r="57">
          <cell r="M57" t="e">
            <v>#REF!</v>
          </cell>
        </row>
        <row r="58">
          <cell r="B58" t="str">
            <v>VII.</v>
          </cell>
          <cell r="H58" t="e">
            <v>#DIV/0!</v>
          </cell>
          <cell r="L58" t="str">
            <v>VII.</v>
          </cell>
          <cell r="M58" t="str">
            <v>PERCENT ADJUSTMENT (VI./II.)</v>
          </cell>
          <cell r="T58" t="e">
            <v>#DIV/0!</v>
          </cell>
        </row>
        <row r="60">
          <cell r="B60" t="str">
            <v>VII.</v>
          </cell>
          <cell r="H60" t="e">
            <v>#DIV/0!</v>
          </cell>
          <cell r="L60" t="str">
            <v>VII.</v>
          </cell>
          <cell r="M60" t="str">
            <v>n/a</v>
          </cell>
          <cell r="T60" t="e">
            <v>#DIV/0!</v>
          </cell>
        </row>
        <row r="61">
          <cell r="M61" t="str">
            <v/>
          </cell>
        </row>
        <row r="62">
          <cell r="B62" t="str">
            <v>VIII.</v>
          </cell>
          <cell r="H62">
            <v>0</v>
          </cell>
          <cell r="L62" t="str">
            <v>VIII.</v>
          </cell>
          <cell r="M62" t="str">
            <v>n/a</v>
          </cell>
          <cell r="T62">
            <v>0</v>
          </cell>
        </row>
        <row r="64">
          <cell r="B64" t="str">
            <v>VII.</v>
          </cell>
          <cell r="L64" t="str">
            <v>VII.</v>
          </cell>
          <cell r="M64" t="str">
            <v>INCURRED BUT NOT REPORTED CLAIMS (IBNR)</v>
          </cell>
        </row>
      </sheetData>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view="pageBreakPreview" zoomScale="75" zoomScaleNormal="70" zoomScaleSheetLayoutView="75" workbookViewId="0">
      <selection activeCell="B13" sqref="B13"/>
    </sheetView>
  </sheetViews>
  <sheetFormatPr defaultColWidth="9.140625" defaultRowHeight="18" customHeight="1" x14ac:dyDescent="0.2"/>
  <cols>
    <col min="1" max="1" width="2.5703125" style="71" customWidth="1"/>
    <col min="2" max="2" width="28.85546875" style="71" customWidth="1"/>
    <col min="3" max="3" width="9.7109375" style="72" customWidth="1"/>
    <col min="4" max="4" width="9.140625" style="72" customWidth="1"/>
    <col min="5" max="5" width="9.7109375" style="72" customWidth="1"/>
    <col min="6" max="6" width="8" style="72" customWidth="1"/>
    <col min="7" max="7" width="8.5703125" style="72" customWidth="1"/>
    <col min="8" max="9" width="10.7109375" style="72" customWidth="1"/>
    <col min="10" max="10" width="34.28515625" style="72" customWidth="1"/>
    <col min="11" max="258" width="9.140625" style="72"/>
    <col min="259" max="259" width="4.85546875" style="72" customWidth="1"/>
    <col min="260" max="260" width="35.28515625" style="72" customWidth="1"/>
    <col min="261" max="261" width="22.7109375" style="72" customWidth="1"/>
    <col min="262" max="262" width="13.85546875" style="72" customWidth="1"/>
    <col min="263" max="263" width="12.7109375" style="72" customWidth="1"/>
    <col min="264" max="264" width="29.7109375" style="72" customWidth="1"/>
    <col min="265" max="514" width="9.140625" style="72"/>
    <col min="515" max="515" width="4.85546875" style="72" customWidth="1"/>
    <col min="516" max="516" width="35.28515625" style="72" customWidth="1"/>
    <col min="517" max="517" width="22.7109375" style="72" customWidth="1"/>
    <col min="518" max="518" width="13.85546875" style="72" customWidth="1"/>
    <col min="519" max="519" width="12.7109375" style="72" customWidth="1"/>
    <col min="520" max="520" width="29.7109375" style="72" customWidth="1"/>
    <col min="521" max="770" width="9.140625" style="72"/>
    <col min="771" max="771" width="4.85546875" style="72" customWidth="1"/>
    <col min="772" max="772" width="35.28515625" style="72" customWidth="1"/>
    <col min="773" max="773" width="22.7109375" style="72" customWidth="1"/>
    <col min="774" max="774" width="13.85546875" style="72" customWidth="1"/>
    <col min="775" max="775" width="12.7109375" style="72" customWidth="1"/>
    <col min="776" max="776" width="29.7109375" style="72" customWidth="1"/>
    <col min="777" max="1026" width="9.140625" style="72"/>
    <col min="1027" max="1027" width="4.85546875" style="72" customWidth="1"/>
    <col min="1028" max="1028" width="35.28515625" style="72" customWidth="1"/>
    <col min="1029" max="1029" width="22.7109375" style="72" customWidth="1"/>
    <col min="1030" max="1030" width="13.85546875" style="72" customWidth="1"/>
    <col min="1031" max="1031" width="12.7109375" style="72" customWidth="1"/>
    <col min="1032" max="1032" width="29.7109375" style="72" customWidth="1"/>
    <col min="1033" max="1282" width="9.140625" style="72"/>
    <col min="1283" max="1283" width="4.85546875" style="72" customWidth="1"/>
    <col min="1284" max="1284" width="35.28515625" style="72" customWidth="1"/>
    <col min="1285" max="1285" width="22.7109375" style="72" customWidth="1"/>
    <col min="1286" max="1286" width="13.85546875" style="72" customWidth="1"/>
    <col min="1287" max="1287" width="12.7109375" style="72" customWidth="1"/>
    <col min="1288" max="1288" width="29.7109375" style="72" customWidth="1"/>
    <col min="1289" max="1538" width="9.140625" style="72"/>
    <col min="1539" max="1539" width="4.85546875" style="72" customWidth="1"/>
    <col min="1540" max="1540" width="35.28515625" style="72" customWidth="1"/>
    <col min="1541" max="1541" width="22.7109375" style="72" customWidth="1"/>
    <col min="1542" max="1542" width="13.85546875" style="72" customWidth="1"/>
    <col min="1543" max="1543" width="12.7109375" style="72" customWidth="1"/>
    <col min="1544" max="1544" width="29.7109375" style="72" customWidth="1"/>
    <col min="1545" max="1794" width="9.140625" style="72"/>
    <col min="1795" max="1795" width="4.85546875" style="72" customWidth="1"/>
    <col min="1796" max="1796" width="35.28515625" style="72" customWidth="1"/>
    <col min="1797" max="1797" width="22.7109375" style="72" customWidth="1"/>
    <col min="1798" max="1798" width="13.85546875" style="72" customWidth="1"/>
    <col min="1799" max="1799" width="12.7109375" style="72" customWidth="1"/>
    <col min="1800" max="1800" width="29.7109375" style="72" customWidth="1"/>
    <col min="1801" max="2050" width="9.140625" style="72"/>
    <col min="2051" max="2051" width="4.85546875" style="72" customWidth="1"/>
    <col min="2052" max="2052" width="35.28515625" style="72" customWidth="1"/>
    <col min="2053" max="2053" width="22.7109375" style="72" customWidth="1"/>
    <col min="2054" max="2054" width="13.85546875" style="72" customWidth="1"/>
    <col min="2055" max="2055" width="12.7109375" style="72" customWidth="1"/>
    <col min="2056" max="2056" width="29.7109375" style="72" customWidth="1"/>
    <col min="2057" max="2306" width="9.140625" style="72"/>
    <col min="2307" max="2307" width="4.85546875" style="72" customWidth="1"/>
    <col min="2308" max="2308" width="35.28515625" style="72" customWidth="1"/>
    <col min="2309" max="2309" width="22.7109375" style="72" customWidth="1"/>
    <col min="2310" max="2310" width="13.85546875" style="72" customWidth="1"/>
    <col min="2311" max="2311" width="12.7109375" style="72" customWidth="1"/>
    <col min="2312" max="2312" width="29.7109375" style="72" customWidth="1"/>
    <col min="2313" max="2562" width="9.140625" style="72"/>
    <col min="2563" max="2563" width="4.85546875" style="72" customWidth="1"/>
    <col min="2564" max="2564" width="35.28515625" style="72" customWidth="1"/>
    <col min="2565" max="2565" width="22.7109375" style="72" customWidth="1"/>
    <col min="2566" max="2566" width="13.85546875" style="72" customWidth="1"/>
    <col min="2567" max="2567" width="12.7109375" style="72" customWidth="1"/>
    <col min="2568" max="2568" width="29.7109375" style="72" customWidth="1"/>
    <col min="2569" max="2818" width="9.140625" style="72"/>
    <col min="2819" max="2819" width="4.85546875" style="72" customWidth="1"/>
    <col min="2820" max="2820" width="35.28515625" style="72" customWidth="1"/>
    <col min="2821" max="2821" width="22.7109375" style="72" customWidth="1"/>
    <col min="2822" max="2822" width="13.85546875" style="72" customWidth="1"/>
    <col min="2823" max="2823" width="12.7109375" style="72" customWidth="1"/>
    <col min="2824" max="2824" width="29.7109375" style="72" customWidth="1"/>
    <col min="2825" max="3074" width="9.140625" style="72"/>
    <col min="3075" max="3075" width="4.85546875" style="72" customWidth="1"/>
    <col min="3076" max="3076" width="35.28515625" style="72" customWidth="1"/>
    <col min="3077" max="3077" width="22.7109375" style="72" customWidth="1"/>
    <col min="3078" max="3078" width="13.85546875" style="72" customWidth="1"/>
    <col min="3079" max="3079" width="12.7109375" style="72" customWidth="1"/>
    <col min="3080" max="3080" width="29.7109375" style="72" customWidth="1"/>
    <col min="3081" max="3330" width="9.140625" style="72"/>
    <col min="3331" max="3331" width="4.85546875" style="72" customWidth="1"/>
    <col min="3332" max="3332" width="35.28515625" style="72" customWidth="1"/>
    <col min="3333" max="3333" width="22.7109375" style="72" customWidth="1"/>
    <col min="3334" max="3334" width="13.85546875" style="72" customWidth="1"/>
    <col min="3335" max="3335" width="12.7109375" style="72" customWidth="1"/>
    <col min="3336" max="3336" width="29.7109375" style="72" customWidth="1"/>
    <col min="3337" max="3586" width="9.140625" style="72"/>
    <col min="3587" max="3587" width="4.85546875" style="72" customWidth="1"/>
    <col min="3588" max="3588" width="35.28515625" style="72" customWidth="1"/>
    <col min="3589" max="3589" width="22.7109375" style="72" customWidth="1"/>
    <col min="3590" max="3590" width="13.85546875" style="72" customWidth="1"/>
    <col min="3591" max="3591" width="12.7109375" style="72" customWidth="1"/>
    <col min="3592" max="3592" width="29.7109375" style="72" customWidth="1"/>
    <col min="3593" max="3842" width="9.140625" style="72"/>
    <col min="3843" max="3843" width="4.85546875" style="72" customWidth="1"/>
    <col min="3844" max="3844" width="35.28515625" style="72" customWidth="1"/>
    <col min="3845" max="3845" width="22.7109375" style="72" customWidth="1"/>
    <col min="3846" max="3846" width="13.85546875" style="72" customWidth="1"/>
    <col min="3847" max="3847" width="12.7109375" style="72" customWidth="1"/>
    <col min="3848" max="3848" width="29.7109375" style="72" customWidth="1"/>
    <col min="3849" max="4098" width="9.140625" style="72"/>
    <col min="4099" max="4099" width="4.85546875" style="72" customWidth="1"/>
    <col min="4100" max="4100" width="35.28515625" style="72" customWidth="1"/>
    <col min="4101" max="4101" width="22.7109375" style="72" customWidth="1"/>
    <col min="4102" max="4102" width="13.85546875" style="72" customWidth="1"/>
    <col min="4103" max="4103" width="12.7109375" style="72" customWidth="1"/>
    <col min="4104" max="4104" width="29.7109375" style="72" customWidth="1"/>
    <col min="4105" max="4354" width="9.140625" style="72"/>
    <col min="4355" max="4355" width="4.85546875" style="72" customWidth="1"/>
    <col min="4356" max="4356" width="35.28515625" style="72" customWidth="1"/>
    <col min="4357" max="4357" width="22.7109375" style="72" customWidth="1"/>
    <col min="4358" max="4358" width="13.85546875" style="72" customWidth="1"/>
    <col min="4359" max="4359" width="12.7109375" style="72" customWidth="1"/>
    <col min="4360" max="4360" width="29.7109375" style="72" customWidth="1"/>
    <col min="4361" max="4610" width="9.140625" style="72"/>
    <col min="4611" max="4611" width="4.85546875" style="72" customWidth="1"/>
    <col min="4612" max="4612" width="35.28515625" style="72" customWidth="1"/>
    <col min="4613" max="4613" width="22.7109375" style="72" customWidth="1"/>
    <col min="4614" max="4614" width="13.85546875" style="72" customWidth="1"/>
    <col min="4615" max="4615" width="12.7109375" style="72" customWidth="1"/>
    <col min="4616" max="4616" width="29.7109375" style="72" customWidth="1"/>
    <col min="4617" max="4866" width="9.140625" style="72"/>
    <col min="4867" max="4867" width="4.85546875" style="72" customWidth="1"/>
    <col min="4868" max="4868" width="35.28515625" style="72" customWidth="1"/>
    <col min="4869" max="4869" width="22.7109375" style="72" customWidth="1"/>
    <col min="4870" max="4870" width="13.85546875" style="72" customWidth="1"/>
    <col min="4871" max="4871" width="12.7109375" style="72" customWidth="1"/>
    <col min="4872" max="4872" width="29.7109375" style="72" customWidth="1"/>
    <col min="4873" max="5122" width="9.140625" style="72"/>
    <col min="5123" max="5123" width="4.85546875" style="72" customWidth="1"/>
    <col min="5124" max="5124" width="35.28515625" style="72" customWidth="1"/>
    <col min="5125" max="5125" width="22.7109375" style="72" customWidth="1"/>
    <col min="5126" max="5126" width="13.85546875" style="72" customWidth="1"/>
    <col min="5127" max="5127" width="12.7109375" style="72" customWidth="1"/>
    <col min="5128" max="5128" width="29.7109375" style="72" customWidth="1"/>
    <col min="5129" max="5378" width="9.140625" style="72"/>
    <col min="5379" max="5379" width="4.85546875" style="72" customWidth="1"/>
    <col min="5380" max="5380" width="35.28515625" style="72" customWidth="1"/>
    <col min="5381" max="5381" width="22.7109375" style="72" customWidth="1"/>
    <col min="5382" max="5382" width="13.85546875" style="72" customWidth="1"/>
    <col min="5383" max="5383" width="12.7109375" style="72" customWidth="1"/>
    <col min="5384" max="5384" width="29.7109375" style="72" customWidth="1"/>
    <col min="5385" max="5634" width="9.140625" style="72"/>
    <col min="5635" max="5635" width="4.85546875" style="72" customWidth="1"/>
    <col min="5636" max="5636" width="35.28515625" style="72" customWidth="1"/>
    <col min="5637" max="5637" width="22.7109375" style="72" customWidth="1"/>
    <col min="5638" max="5638" width="13.85546875" style="72" customWidth="1"/>
    <col min="5639" max="5639" width="12.7109375" style="72" customWidth="1"/>
    <col min="5640" max="5640" width="29.7109375" style="72" customWidth="1"/>
    <col min="5641" max="5890" width="9.140625" style="72"/>
    <col min="5891" max="5891" width="4.85546875" style="72" customWidth="1"/>
    <col min="5892" max="5892" width="35.28515625" style="72" customWidth="1"/>
    <col min="5893" max="5893" width="22.7109375" style="72" customWidth="1"/>
    <col min="5894" max="5894" width="13.85546875" style="72" customWidth="1"/>
    <col min="5895" max="5895" width="12.7109375" style="72" customWidth="1"/>
    <col min="5896" max="5896" width="29.7109375" style="72" customWidth="1"/>
    <col min="5897" max="6146" width="9.140625" style="72"/>
    <col min="6147" max="6147" width="4.85546875" style="72" customWidth="1"/>
    <col min="6148" max="6148" width="35.28515625" style="72" customWidth="1"/>
    <col min="6149" max="6149" width="22.7109375" style="72" customWidth="1"/>
    <col min="6150" max="6150" width="13.85546875" style="72" customWidth="1"/>
    <col min="6151" max="6151" width="12.7109375" style="72" customWidth="1"/>
    <col min="6152" max="6152" width="29.7109375" style="72" customWidth="1"/>
    <col min="6153" max="6402" width="9.140625" style="72"/>
    <col min="6403" max="6403" width="4.85546875" style="72" customWidth="1"/>
    <col min="6404" max="6404" width="35.28515625" style="72" customWidth="1"/>
    <col min="6405" max="6405" width="22.7109375" style="72" customWidth="1"/>
    <col min="6406" max="6406" width="13.85546875" style="72" customWidth="1"/>
    <col min="6407" max="6407" width="12.7109375" style="72" customWidth="1"/>
    <col min="6408" max="6408" width="29.7109375" style="72" customWidth="1"/>
    <col min="6409" max="6658" width="9.140625" style="72"/>
    <col min="6659" max="6659" width="4.85546875" style="72" customWidth="1"/>
    <col min="6660" max="6660" width="35.28515625" style="72" customWidth="1"/>
    <col min="6661" max="6661" width="22.7109375" style="72" customWidth="1"/>
    <col min="6662" max="6662" width="13.85546875" style="72" customWidth="1"/>
    <col min="6663" max="6663" width="12.7109375" style="72" customWidth="1"/>
    <col min="6664" max="6664" width="29.7109375" style="72" customWidth="1"/>
    <col min="6665" max="6914" width="9.140625" style="72"/>
    <col min="6915" max="6915" width="4.85546875" style="72" customWidth="1"/>
    <col min="6916" max="6916" width="35.28515625" style="72" customWidth="1"/>
    <col min="6917" max="6917" width="22.7109375" style="72" customWidth="1"/>
    <col min="6918" max="6918" width="13.85546875" style="72" customWidth="1"/>
    <col min="6919" max="6919" width="12.7109375" style="72" customWidth="1"/>
    <col min="6920" max="6920" width="29.7109375" style="72" customWidth="1"/>
    <col min="6921" max="7170" width="9.140625" style="72"/>
    <col min="7171" max="7171" width="4.85546875" style="72" customWidth="1"/>
    <col min="7172" max="7172" width="35.28515625" style="72" customWidth="1"/>
    <col min="7173" max="7173" width="22.7109375" style="72" customWidth="1"/>
    <col min="7174" max="7174" width="13.85546875" style="72" customWidth="1"/>
    <col min="7175" max="7175" width="12.7109375" style="72" customWidth="1"/>
    <col min="7176" max="7176" width="29.7109375" style="72" customWidth="1"/>
    <col min="7177" max="7426" width="9.140625" style="72"/>
    <col min="7427" max="7427" width="4.85546875" style="72" customWidth="1"/>
    <col min="7428" max="7428" width="35.28515625" style="72" customWidth="1"/>
    <col min="7429" max="7429" width="22.7109375" style="72" customWidth="1"/>
    <col min="7430" max="7430" width="13.85546875" style="72" customWidth="1"/>
    <col min="7431" max="7431" width="12.7109375" style="72" customWidth="1"/>
    <col min="7432" max="7432" width="29.7109375" style="72" customWidth="1"/>
    <col min="7433" max="7682" width="9.140625" style="72"/>
    <col min="7683" max="7683" width="4.85546875" style="72" customWidth="1"/>
    <col min="7684" max="7684" width="35.28515625" style="72" customWidth="1"/>
    <col min="7685" max="7685" width="22.7109375" style="72" customWidth="1"/>
    <col min="7686" max="7686" width="13.85546875" style="72" customWidth="1"/>
    <col min="7687" max="7687" width="12.7109375" style="72" customWidth="1"/>
    <col min="7688" max="7688" width="29.7109375" style="72" customWidth="1"/>
    <col min="7689" max="7938" width="9.140625" style="72"/>
    <col min="7939" max="7939" width="4.85546875" style="72" customWidth="1"/>
    <col min="7940" max="7940" width="35.28515625" style="72" customWidth="1"/>
    <col min="7941" max="7941" width="22.7109375" style="72" customWidth="1"/>
    <col min="7942" max="7942" width="13.85546875" style="72" customWidth="1"/>
    <col min="7943" max="7943" width="12.7109375" style="72" customWidth="1"/>
    <col min="7944" max="7944" width="29.7109375" style="72" customWidth="1"/>
    <col min="7945" max="8194" width="9.140625" style="72"/>
    <col min="8195" max="8195" width="4.85546875" style="72" customWidth="1"/>
    <col min="8196" max="8196" width="35.28515625" style="72" customWidth="1"/>
    <col min="8197" max="8197" width="22.7109375" style="72" customWidth="1"/>
    <col min="8198" max="8198" width="13.85546875" style="72" customWidth="1"/>
    <col min="8199" max="8199" width="12.7109375" style="72" customWidth="1"/>
    <col min="8200" max="8200" width="29.7109375" style="72" customWidth="1"/>
    <col min="8201" max="8450" width="9.140625" style="72"/>
    <col min="8451" max="8451" width="4.85546875" style="72" customWidth="1"/>
    <col min="8452" max="8452" width="35.28515625" style="72" customWidth="1"/>
    <col min="8453" max="8453" width="22.7109375" style="72" customWidth="1"/>
    <col min="8454" max="8454" width="13.85546875" style="72" customWidth="1"/>
    <col min="8455" max="8455" width="12.7109375" style="72" customWidth="1"/>
    <col min="8456" max="8456" width="29.7109375" style="72" customWidth="1"/>
    <col min="8457" max="8706" width="9.140625" style="72"/>
    <col min="8707" max="8707" width="4.85546875" style="72" customWidth="1"/>
    <col min="8708" max="8708" width="35.28515625" style="72" customWidth="1"/>
    <col min="8709" max="8709" width="22.7109375" style="72" customWidth="1"/>
    <col min="8710" max="8710" width="13.85546875" style="72" customWidth="1"/>
    <col min="8711" max="8711" width="12.7109375" style="72" customWidth="1"/>
    <col min="8712" max="8712" width="29.7109375" style="72" customWidth="1"/>
    <col min="8713" max="8962" width="9.140625" style="72"/>
    <col min="8963" max="8963" width="4.85546875" style="72" customWidth="1"/>
    <col min="8964" max="8964" width="35.28515625" style="72" customWidth="1"/>
    <col min="8965" max="8965" width="22.7109375" style="72" customWidth="1"/>
    <col min="8966" max="8966" width="13.85546875" style="72" customWidth="1"/>
    <col min="8967" max="8967" width="12.7109375" style="72" customWidth="1"/>
    <col min="8968" max="8968" width="29.7109375" style="72" customWidth="1"/>
    <col min="8969" max="9218" width="9.140625" style="72"/>
    <col min="9219" max="9219" width="4.85546875" style="72" customWidth="1"/>
    <col min="9220" max="9220" width="35.28515625" style="72" customWidth="1"/>
    <col min="9221" max="9221" width="22.7109375" style="72" customWidth="1"/>
    <col min="9222" max="9222" width="13.85546875" style="72" customWidth="1"/>
    <col min="9223" max="9223" width="12.7109375" style="72" customWidth="1"/>
    <col min="9224" max="9224" width="29.7109375" style="72" customWidth="1"/>
    <col min="9225" max="9474" width="9.140625" style="72"/>
    <col min="9475" max="9475" width="4.85546875" style="72" customWidth="1"/>
    <col min="9476" max="9476" width="35.28515625" style="72" customWidth="1"/>
    <col min="9477" max="9477" width="22.7109375" style="72" customWidth="1"/>
    <col min="9478" max="9478" width="13.85546875" style="72" customWidth="1"/>
    <col min="9479" max="9479" width="12.7109375" style="72" customWidth="1"/>
    <col min="9480" max="9480" width="29.7109375" style="72" customWidth="1"/>
    <col min="9481" max="9730" width="9.140625" style="72"/>
    <col min="9731" max="9731" width="4.85546875" style="72" customWidth="1"/>
    <col min="9732" max="9732" width="35.28515625" style="72" customWidth="1"/>
    <col min="9733" max="9733" width="22.7109375" style="72" customWidth="1"/>
    <col min="9734" max="9734" width="13.85546875" style="72" customWidth="1"/>
    <col min="9735" max="9735" width="12.7109375" style="72" customWidth="1"/>
    <col min="9736" max="9736" width="29.7109375" style="72" customWidth="1"/>
    <col min="9737" max="9986" width="9.140625" style="72"/>
    <col min="9987" max="9987" width="4.85546875" style="72" customWidth="1"/>
    <col min="9988" max="9988" width="35.28515625" style="72" customWidth="1"/>
    <col min="9989" max="9989" width="22.7109375" style="72" customWidth="1"/>
    <col min="9990" max="9990" width="13.85546875" style="72" customWidth="1"/>
    <col min="9991" max="9991" width="12.7109375" style="72" customWidth="1"/>
    <col min="9992" max="9992" width="29.7109375" style="72" customWidth="1"/>
    <col min="9993" max="10242" width="9.140625" style="72"/>
    <col min="10243" max="10243" width="4.85546875" style="72" customWidth="1"/>
    <col min="10244" max="10244" width="35.28515625" style="72" customWidth="1"/>
    <col min="10245" max="10245" width="22.7109375" style="72" customWidth="1"/>
    <col min="10246" max="10246" width="13.85546875" style="72" customWidth="1"/>
    <col min="10247" max="10247" width="12.7109375" style="72" customWidth="1"/>
    <col min="10248" max="10248" width="29.7109375" style="72" customWidth="1"/>
    <col min="10249" max="10498" width="9.140625" style="72"/>
    <col min="10499" max="10499" width="4.85546875" style="72" customWidth="1"/>
    <col min="10500" max="10500" width="35.28515625" style="72" customWidth="1"/>
    <col min="10501" max="10501" width="22.7109375" style="72" customWidth="1"/>
    <col min="10502" max="10502" width="13.85546875" style="72" customWidth="1"/>
    <col min="10503" max="10503" width="12.7109375" style="72" customWidth="1"/>
    <col min="10504" max="10504" width="29.7109375" style="72" customWidth="1"/>
    <col min="10505" max="10754" width="9.140625" style="72"/>
    <col min="10755" max="10755" width="4.85546875" style="72" customWidth="1"/>
    <col min="10756" max="10756" width="35.28515625" style="72" customWidth="1"/>
    <col min="10757" max="10757" width="22.7109375" style="72" customWidth="1"/>
    <col min="10758" max="10758" width="13.85546875" style="72" customWidth="1"/>
    <col min="10759" max="10759" width="12.7109375" style="72" customWidth="1"/>
    <col min="10760" max="10760" width="29.7109375" style="72" customWidth="1"/>
    <col min="10761" max="11010" width="9.140625" style="72"/>
    <col min="11011" max="11011" width="4.85546875" style="72" customWidth="1"/>
    <col min="11012" max="11012" width="35.28515625" style="72" customWidth="1"/>
    <col min="11013" max="11013" width="22.7109375" style="72" customWidth="1"/>
    <col min="11014" max="11014" width="13.85546875" style="72" customWidth="1"/>
    <col min="11015" max="11015" width="12.7109375" style="72" customWidth="1"/>
    <col min="11016" max="11016" width="29.7109375" style="72" customWidth="1"/>
    <col min="11017" max="11266" width="9.140625" style="72"/>
    <col min="11267" max="11267" width="4.85546875" style="72" customWidth="1"/>
    <col min="11268" max="11268" width="35.28515625" style="72" customWidth="1"/>
    <col min="11269" max="11269" width="22.7109375" style="72" customWidth="1"/>
    <col min="11270" max="11270" width="13.85546875" style="72" customWidth="1"/>
    <col min="11271" max="11271" width="12.7109375" style="72" customWidth="1"/>
    <col min="11272" max="11272" width="29.7109375" style="72" customWidth="1"/>
    <col min="11273" max="11522" width="9.140625" style="72"/>
    <col min="11523" max="11523" width="4.85546875" style="72" customWidth="1"/>
    <col min="11524" max="11524" width="35.28515625" style="72" customWidth="1"/>
    <col min="11525" max="11525" width="22.7109375" style="72" customWidth="1"/>
    <col min="11526" max="11526" width="13.85546875" style="72" customWidth="1"/>
    <col min="11527" max="11527" width="12.7109375" style="72" customWidth="1"/>
    <col min="11528" max="11528" width="29.7109375" style="72" customWidth="1"/>
    <col min="11529" max="11778" width="9.140625" style="72"/>
    <col min="11779" max="11779" width="4.85546875" style="72" customWidth="1"/>
    <col min="11780" max="11780" width="35.28515625" style="72" customWidth="1"/>
    <col min="11781" max="11781" width="22.7109375" style="72" customWidth="1"/>
    <col min="11782" max="11782" width="13.85546875" style="72" customWidth="1"/>
    <col min="11783" max="11783" width="12.7109375" style="72" customWidth="1"/>
    <col min="11784" max="11784" width="29.7109375" style="72" customWidth="1"/>
    <col min="11785" max="12034" width="9.140625" style="72"/>
    <col min="12035" max="12035" width="4.85546875" style="72" customWidth="1"/>
    <col min="12036" max="12036" width="35.28515625" style="72" customWidth="1"/>
    <col min="12037" max="12037" width="22.7109375" style="72" customWidth="1"/>
    <col min="12038" max="12038" width="13.85546875" style="72" customWidth="1"/>
    <col min="12039" max="12039" width="12.7109375" style="72" customWidth="1"/>
    <col min="12040" max="12040" width="29.7109375" style="72" customWidth="1"/>
    <col min="12041" max="12290" width="9.140625" style="72"/>
    <col min="12291" max="12291" width="4.85546875" style="72" customWidth="1"/>
    <col min="12292" max="12292" width="35.28515625" style="72" customWidth="1"/>
    <col min="12293" max="12293" width="22.7109375" style="72" customWidth="1"/>
    <col min="12294" max="12294" width="13.85546875" style="72" customWidth="1"/>
    <col min="12295" max="12295" width="12.7109375" style="72" customWidth="1"/>
    <col min="12296" max="12296" width="29.7109375" style="72" customWidth="1"/>
    <col min="12297" max="12546" width="9.140625" style="72"/>
    <col min="12547" max="12547" width="4.85546875" style="72" customWidth="1"/>
    <col min="12548" max="12548" width="35.28515625" style="72" customWidth="1"/>
    <col min="12549" max="12549" width="22.7109375" style="72" customWidth="1"/>
    <col min="12550" max="12550" width="13.85546875" style="72" customWidth="1"/>
    <col min="12551" max="12551" width="12.7109375" style="72" customWidth="1"/>
    <col min="12552" max="12552" width="29.7109375" style="72" customWidth="1"/>
    <col min="12553" max="12802" width="9.140625" style="72"/>
    <col min="12803" max="12803" width="4.85546875" style="72" customWidth="1"/>
    <col min="12804" max="12804" width="35.28515625" style="72" customWidth="1"/>
    <col min="12805" max="12805" width="22.7109375" style="72" customWidth="1"/>
    <col min="12806" max="12806" width="13.85546875" style="72" customWidth="1"/>
    <col min="12807" max="12807" width="12.7109375" style="72" customWidth="1"/>
    <col min="12808" max="12808" width="29.7109375" style="72" customWidth="1"/>
    <col min="12809" max="13058" width="9.140625" style="72"/>
    <col min="13059" max="13059" width="4.85546875" style="72" customWidth="1"/>
    <col min="13060" max="13060" width="35.28515625" style="72" customWidth="1"/>
    <col min="13061" max="13061" width="22.7109375" style="72" customWidth="1"/>
    <col min="13062" max="13062" width="13.85546875" style="72" customWidth="1"/>
    <col min="13063" max="13063" width="12.7109375" style="72" customWidth="1"/>
    <col min="13064" max="13064" width="29.7109375" style="72" customWidth="1"/>
    <col min="13065" max="13314" width="9.140625" style="72"/>
    <col min="13315" max="13315" width="4.85546875" style="72" customWidth="1"/>
    <col min="13316" max="13316" width="35.28515625" style="72" customWidth="1"/>
    <col min="13317" max="13317" width="22.7109375" style="72" customWidth="1"/>
    <col min="13318" max="13318" width="13.85546875" style="72" customWidth="1"/>
    <col min="13319" max="13319" width="12.7109375" style="72" customWidth="1"/>
    <col min="13320" max="13320" width="29.7109375" style="72" customWidth="1"/>
    <col min="13321" max="13570" width="9.140625" style="72"/>
    <col min="13571" max="13571" width="4.85546875" style="72" customWidth="1"/>
    <col min="13572" max="13572" width="35.28515625" style="72" customWidth="1"/>
    <col min="13573" max="13573" width="22.7109375" style="72" customWidth="1"/>
    <col min="13574" max="13574" width="13.85546875" style="72" customWidth="1"/>
    <col min="13575" max="13575" width="12.7109375" style="72" customWidth="1"/>
    <col min="13576" max="13576" width="29.7109375" style="72" customWidth="1"/>
    <col min="13577" max="13826" width="9.140625" style="72"/>
    <col min="13827" max="13827" width="4.85546875" style="72" customWidth="1"/>
    <col min="13828" max="13828" width="35.28515625" style="72" customWidth="1"/>
    <col min="13829" max="13829" width="22.7109375" style="72" customWidth="1"/>
    <col min="13830" max="13830" width="13.85546875" style="72" customWidth="1"/>
    <col min="13831" max="13831" width="12.7109375" style="72" customWidth="1"/>
    <col min="13832" max="13832" width="29.7109375" style="72" customWidth="1"/>
    <col min="13833" max="14082" width="9.140625" style="72"/>
    <col min="14083" max="14083" width="4.85546875" style="72" customWidth="1"/>
    <col min="14084" max="14084" width="35.28515625" style="72" customWidth="1"/>
    <col min="14085" max="14085" width="22.7109375" style="72" customWidth="1"/>
    <col min="14086" max="14086" width="13.85546875" style="72" customWidth="1"/>
    <col min="14087" max="14087" width="12.7109375" style="72" customWidth="1"/>
    <col min="14088" max="14088" width="29.7109375" style="72" customWidth="1"/>
    <col min="14089" max="14338" width="9.140625" style="72"/>
    <col min="14339" max="14339" width="4.85546875" style="72" customWidth="1"/>
    <col min="14340" max="14340" width="35.28515625" style="72" customWidth="1"/>
    <col min="14341" max="14341" width="22.7109375" style="72" customWidth="1"/>
    <col min="14342" max="14342" width="13.85546875" style="72" customWidth="1"/>
    <col min="14343" max="14343" width="12.7109375" style="72" customWidth="1"/>
    <col min="14344" max="14344" width="29.7109375" style="72" customWidth="1"/>
    <col min="14345" max="14594" width="9.140625" style="72"/>
    <col min="14595" max="14595" width="4.85546875" style="72" customWidth="1"/>
    <col min="14596" max="14596" width="35.28515625" style="72" customWidth="1"/>
    <col min="14597" max="14597" width="22.7109375" style="72" customWidth="1"/>
    <col min="14598" max="14598" width="13.85546875" style="72" customWidth="1"/>
    <col min="14599" max="14599" width="12.7109375" style="72" customWidth="1"/>
    <col min="14600" max="14600" width="29.7109375" style="72" customWidth="1"/>
    <col min="14601" max="14850" width="9.140625" style="72"/>
    <col min="14851" max="14851" width="4.85546875" style="72" customWidth="1"/>
    <col min="14852" max="14852" width="35.28515625" style="72" customWidth="1"/>
    <col min="14853" max="14853" width="22.7109375" style="72" customWidth="1"/>
    <col min="14854" max="14854" width="13.85546875" style="72" customWidth="1"/>
    <col min="14855" max="14855" width="12.7109375" style="72" customWidth="1"/>
    <col min="14856" max="14856" width="29.7109375" style="72" customWidth="1"/>
    <col min="14857" max="15106" width="9.140625" style="72"/>
    <col min="15107" max="15107" width="4.85546875" style="72" customWidth="1"/>
    <col min="15108" max="15108" width="35.28515625" style="72" customWidth="1"/>
    <col min="15109" max="15109" width="22.7109375" style="72" customWidth="1"/>
    <col min="15110" max="15110" width="13.85546875" style="72" customWidth="1"/>
    <col min="15111" max="15111" width="12.7109375" style="72" customWidth="1"/>
    <col min="15112" max="15112" width="29.7109375" style="72" customWidth="1"/>
    <col min="15113" max="15362" width="9.140625" style="72"/>
    <col min="15363" max="15363" width="4.85546875" style="72" customWidth="1"/>
    <col min="15364" max="15364" width="35.28515625" style="72" customWidth="1"/>
    <col min="15365" max="15365" width="22.7109375" style="72" customWidth="1"/>
    <col min="15366" max="15366" width="13.85546875" style="72" customWidth="1"/>
    <col min="15367" max="15367" width="12.7109375" style="72" customWidth="1"/>
    <col min="15368" max="15368" width="29.7109375" style="72" customWidth="1"/>
    <col min="15369" max="15618" width="9.140625" style="72"/>
    <col min="15619" max="15619" width="4.85546875" style="72" customWidth="1"/>
    <col min="15620" max="15620" width="35.28515625" style="72" customWidth="1"/>
    <col min="15621" max="15621" width="22.7109375" style="72" customWidth="1"/>
    <col min="15622" max="15622" width="13.85546875" style="72" customWidth="1"/>
    <col min="15623" max="15623" width="12.7109375" style="72" customWidth="1"/>
    <col min="15624" max="15624" width="29.7109375" style="72" customWidth="1"/>
    <col min="15625" max="15874" width="9.140625" style="72"/>
    <col min="15875" max="15875" width="4.85546875" style="72" customWidth="1"/>
    <col min="15876" max="15876" width="35.28515625" style="72" customWidth="1"/>
    <col min="15877" max="15877" width="22.7109375" style="72" customWidth="1"/>
    <col min="15878" max="15878" width="13.85546875" style="72" customWidth="1"/>
    <col min="15879" max="15879" width="12.7109375" style="72" customWidth="1"/>
    <col min="15880" max="15880" width="29.7109375" style="72" customWidth="1"/>
    <col min="15881" max="16130" width="9.140625" style="72"/>
    <col min="16131" max="16131" width="4.85546875" style="72" customWidth="1"/>
    <col min="16132" max="16132" width="35.28515625" style="72" customWidth="1"/>
    <col min="16133" max="16133" width="22.7109375" style="72" customWidth="1"/>
    <col min="16134" max="16134" width="13.85546875" style="72" customWidth="1"/>
    <col min="16135" max="16135" width="12.7109375" style="72" customWidth="1"/>
    <col min="16136" max="16136" width="29.7109375" style="72" customWidth="1"/>
    <col min="16137" max="16384" width="9.140625" style="72"/>
  </cols>
  <sheetData>
    <row r="1" spans="1:14" s="233" customFormat="1" x14ac:dyDescent="0.2">
      <c r="A1" s="231" t="s">
        <v>234</v>
      </c>
      <c r="B1" s="232"/>
      <c r="K1" s="234"/>
    </row>
    <row r="2" spans="1:14" s="240" customFormat="1" ht="30.6" customHeight="1" x14ac:dyDescent="0.2">
      <c r="A2" s="239"/>
      <c r="B2" s="239"/>
    </row>
    <row r="3" spans="1:14" s="160" customFormat="1" ht="97.9" customHeight="1" x14ac:dyDescent="0.2">
      <c r="A3" s="319" t="s">
        <v>289</v>
      </c>
      <c r="B3" s="319"/>
      <c r="C3" s="319"/>
      <c r="D3" s="319"/>
      <c r="E3" s="319"/>
      <c r="F3" s="319"/>
      <c r="G3" s="319"/>
      <c r="H3" s="319"/>
      <c r="I3" s="319"/>
      <c r="J3" s="319"/>
    </row>
    <row r="4" spans="1:14" s="160" customFormat="1" ht="56.45" customHeight="1" thickBot="1" x14ac:dyDescent="0.25">
      <c r="A4" s="319" t="s">
        <v>249</v>
      </c>
      <c r="B4" s="319"/>
      <c r="C4" s="319"/>
      <c r="D4" s="319"/>
      <c r="E4" s="319"/>
      <c r="F4" s="319"/>
      <c r="G4" s="319"/>
      <c r="H4" s="319"/>
      <c r="I4" s="319"/>
      <c r="J4" s="319"/>
    </row>
    <row r="5" spans="1:14" s="200" customFormat="1" ht="29.45" customHeight="1" x14ac:dyDescent="0.2">
      <c r="A5" s="310"/>
      <c r="B5" s="311"/>
      <c r="C5" s="314"/>
      <c r="D5" s="315"/>
      <c r="E5" s="316"/>
      <c r="F5" s="308" t="s">
        <v>226</v>
      </c>
      <c r="G5" s="309"/>
      <c r="H5" s="317"/>
      <c r="I5" s="318"/>
      <c r="J5" s="250"/>
    </row>
    <row r="6" spans="1:14" s="200" customFormat="1" ht="12.75" x14ac:dyDescent="0.2">
      <c r="A6" s="312"/>
      <c r="B6" s="313"/>
      <c r="C6" s="213" t="s">
        <v>139</v>
      </c>
      <c r="D6" s="212" t="s">
        <v>145</v>
      </c>
      <c r="E6" s="212" t="s">
        <v>142</v>
      </c>
      <c r="F6" s="212" t="s">
        <v>228</v>
      </c>
      <c r="G6" s="214" t="s">
        <v>227</v>
      </c>
      <c r="H6" s="211" t="s">
        <v>146</v>
      </c>
      <c r="I6" s="212" t="s">
        <v>142</v>
      </c>
      <c r="J6" s="249" t="s">
        <v>222</v>
      </c>
    </row>
    <row r="7" spans="1:14" s="191" customFormat="1" ht="12.75" x14ac:dyDescent="0.2">
      <c r="A7" s="321" t="s">
        <v>217</v>
      </c>
      <c r="B7" s="322"/>
      <c r="C7" s="215"/>
      <c r="D7" s="216"/>
      <c r="E7" s="216"/>
      <c r="F7" s="216"/>
      <c r="G7" s="217"/>
      <c r="H7" s="218"/>
      <c r="I7" s="216"/>
      <c r="J7" s="219"/>
    </row>
    <row r="8" spans="1:14" ht="28.9" customHeight="1" x14ac:dyDescent="0.2">
      <c r="A8" s="220"/>
      <c r="B8" s="263" t="s">
        <v>286</v>
      </c>
      <c r="C8" s="221" t="e">
        <f>'II. Net Cost'!B9/2</f>
        <v>#REF!</v>
      </c>
      <c r="D8" s="222" t="e">
        <f>COBRA!#REF!</f>
        <v>#REF!</v>
      </c>
      <c r="E8" s="223" t="e">
        <f>ROUND(SUM(C8:D8),-2)</f>
        <v>#REF!</v>
      </c>
      <c r="F8" s="223"/>
      <c r="G8" s="224"/>
      <c r="H8" s="225" t="s">
        <v>284</v>
      </c>
      <c r="I8" s="223"/>
      <c r="J8" s="226" t="s">
        <v>225</v>
      </c>
      <c r="L8" s="264"/>
    </row>
    <row r="9" spans="1:14" s="191" customFormat="1" ht="12.75" x14ac:dyDescent="0.2">
      <c r="A9" s="321" t="s">
        <v>138</v>
      </c>
      <c r="B9" s="322"/>
      <c r="C9" s="215"/>
      <c r="D9" s="216"/>
      <c r="E9" s="216"/>
      <c r="F9" s="216"/>
      <c r="G9" s="217"/>
      <c r="H9" s="218"/>
      <c r="I9" s="216"/>
      <c r="J9" s="219"/>
    </row>
    <row r="10" spans="1:14" ht="27.6" customHeight="1" x14ac:dyDescent="0.2">
      <c r="A10" s="220">
        <v>1</v>
      </c>
      <c r="B10" s="228" t="s">
        <v>230</v>
      </c>
      <c r="C10" s="221" t="e">
        <f>ROUND('II. Net Cost'!C9/2,-2)</f>
        <v>#REF!</v>
      </c>
      <c r="D10" s="222" t="e">
        <f>COBRA!#REF!</f>
        <v>#REF!</v>
      </c>
      <c r="E10" s="223" t="e">
        <f>SUM(C10:D10)</f>
        <v>#REF!</v>
      </c>
      <c r="F10" s="255" t="e">
        <f>E10/$E$8-1</f>
        <v>#REF!</v>
      </c>
      <c r="G10" s="256" t="e">
        <f>E10-$E$8</f>
        <v>#REF!</v>
      </c>
      <c r="H10" s="225" t="e">
        <f>ROUND('II. Net Cost'!C33/2,-2)</f>
        <v>#REF!</v>
      </c>
      <c r="I10" s="223" t="e">
        <f>H10+E10</f>
        <v>#REF!</v>
      </c>
      <c r="J10" s="227" t="s">
        <v>283</v>
      </c>
      <c r="K10" s="265" t="e">
        <f>I10/$I$11</f>
        <v>#REF!</v>
      </c>
      <c r="L10" s="265" t="e">
        <f>$L$11/K10</f>
        <v>#REF!</v>
      </c>
      <c r="M10" s="72">
        <f>6/4</f>
        <v>1.5</v>
      </c>
      <c r="N10" s="265">
        <f>$N$12/M10</f>
        <v>3.3333333333333335</v>
      </c>
    </row>
    <row r="11" spans="1:14" ht="46.9" customHeight="1" x14ac:dyDescent="0.2">
      <c r="A11" s="220">
        <v>2</v>
      </c>
      <c r="B11" s="263" t="s">
        <v>285</v>
      </c>
      <c r="C11" s="221" t="e">
        <f>ROUND('II. Net Cost'!G9/2,-2)</f>
        <v>#REF!</v>
      </c>
      <c r="D11" s="222" t="s">
        <v>233</v>
      </c>
      <c r="E11" s="223" t="e">
        <f>SUM(C11:D11)</f>
        <v>#REF!</v>
      </c>
      <c r="F11" s="255" t="e">
        <f>E11/$E$8-1</f>
        <v>#REF!</v>
      </c>
      <c r="G11" s="256" t="e">
        <f>E11-$E$8</f>
        <v>#REF!</v>
      </c>
      <c r="H11" s="225" t="e">
        <f>'II. Net Cost'!G33/2</f>
        <v>#REF!</v>
      </c>
      <c r="I11" s="223" t="e">
        <f>H11+E11</f>
        <v>#REF!</v>
      </c>
      <c r="J11" s="227" t="s">
        <v>274</v>
      </c>
      <c r="K11" s="265" t="e">
        <f t="shared" ref="K11:K15" si="0">I11/$I$11</f>
        <v>#REF!</v>
      </c>
      <c r="L11" s="72">
        <v>5</v>
      </c>
      <c r="M11" s="72">
        <f>6/5</f>
        <v>1.2</v>
      </c>
      <c r="N11" s="265">
        <f>$N$12/M11</f>
        <v>4.166666666666667</v>
      </c>
    </row>
    <row r="12" spans="1:14" ht="28.9" customHeight="1" x14ac:dyDescent="0.2">
      <c r="A12" s="220">
        <v>3</v>
      </c>
      <c r="B12" s="228" t="s">
        <v>229</v>
      </c>
      <c r="C12" s="221" t="e">
        <f>ROUND('II. Net Cost'!H9/2,-2)</f>
        <v>#REF!</v>
      </c>
      <c r="D12" s="222" t="e">
        <f>'II. Net Cost'!H17/2</f>
        <v>#REF!</v>
      </c>
      <c r="E12" s="223" t="e">
        <f>SUM(C12:D12)</f>
        <v>#REF!</v>
      </c>
      <c r="F12" s="255" t="e">
        <f t="shared" ref="F12:F14" si="1">E12/$E$8-1</f>
        <v>#REF!</v>
      </c>
      <c r="G12" s="256" t="e">
        <f t="shared" ref="G12:G14" si="2">E12-$E$8</f>
        <v>#REF!</v>
      </c>
      <c r="H12" s="225" t="e">
        <f>'II. Net Cost'!H33/2</f>
        <v>#REF!</v>
      </c>
      <c r="I12" s="223" t="e">
        <f t="shared" ref="I12:I15" si="3">H12+E12</f>
        <v>#REF!</v>
      </c>
      <c r="J12" s="226" t="s">
        <v>200</v>
      </c>
      <c r="K12" s="265" t="e">
        <f t="shared" si="0"/>
        <v>#REF!</v>
      </c>
      <c r="L12" s="265" t="e">
        <f t="shared" ref="L12:L15" si="4">$L$11/K12</f>
        <v>#REF!</v>
      </c>
      <c r="N12" s="72">
        <v>5</v>
      </c>
    </row>
    <row r="13" spans="1:14" ht="42.6" customHeight="1" x14ac:dyDescent="0.2">
      <c r="A13" s="220">
        <v>4</v>
      </c>
      <c r="B13" s="228" t="s">
        <v>231</v>
      </c>
      <c r="C13" s="221" t="e">
        <f>ROUND('II. Net Cost'!F9/2,-2)</f>
        <v>#REF!</v>
      </c>
      <c r="D13" s="222" t="e">
        <f>ROUND('II. Net Cost'!F17/2,-2)</f>
        <v>#REF!</v>
      </c>
      <c r="E13" s="223" t="e">
        <f>SUM(C13:D13)</f>
        <v>#REF!</v>
      </c>
      <c r="F13" s="255" t="e">
        <f t="shared" si="1"/>
        <v>#REF!</v>
      </c>
      <c r="G13" s="256" t="e">
        <f t="shared" si="2"/>
        <v>#REF!</v>
      </c>
      <c r="H13" s="225" t="e">
        <f>'II. Net Cost'!F33/2</f>
        <v>#REF!</v>
      </c>
      <c r="I13" s="223" t="e">
        <f t="shared" si="3"/>
        <v>#REF!</v>
      </c>
      <c r="J13" s="227" t="s">
        <v>275</v>
      </c>
      <c r="K13" s="265" t="e">
        <f t="shared" si="0"/>
        <v>#REF!</v>
      </c>
      <c r="L13" s="265" t="e">
        <f t="shared" si="4"/>
        <v>#REF!</v>
      </c>
      <c r="M13" s="72">
        <f>M11</f>
        <v>1.2</v>
      </c>
      <c r="N13" s="265">
        <f t="shared" ref="N13:N15" si="5">$N$12/M13</f>
        <v>4.166666666666667</v>
      </c>
    </row>
    <row r="14" spans="1:14" ht="27" customHeight="1" x14ac:dyDescent="0.2">
      <c r="A14" s="220">
        <v>5</v>
      </c>
      <c r="B14" s="228" t="s">
        <v>224</v>
      </c>
      <c r="C14" s="243" t="e">
        <f>'II. Net Cost'!E9/2</f>
        <v>#REF!</v>
      </c>
      <c r="D14" s="244" t="e">
        <f>'II. Net Cost'!E17/2</f>
        <v>#REF!</v>
      </c>
      <c r="E14" s="245" t="e">
        <f t="shared" ref="E14" si="6">SUM(C14:D14)</f>
        <v>#REF!</v>
      </c>
      <c r="F14" s="246" t="e">
        <f t="shared" si="1"/>
        <v>#REF!</v>
      </c>
      <c r="G14" s="247" t="e">
        <f t="shared" si="2"/>
        <v>#REF!</v>
      </c>
      <c r="H14" s="225" t="e">
        <f>'II. Net Cost'!E33/2</f>
        <v>#REF!</v>
      </c>
      <c r="I14" s="223" t="e">
        <f t="shared" si="3"/>
        <v>#REF!</v>
      </c>
      <c r="J14" s="226" t="s">
        <v>108</v>
      </c>
      <c r="K14" s="265" t="e">
        <f t="shared" si="0"/>
        <v>#REF!</v>
      </c>
      <c r="L14" s="265" t="e">
        <f t="shared" si="4"/>
        <v>#REF!</v>
      </c>
      <c r="M14" s="72">
        <f>M11</f>
        <v>1.2</v>
      </c>
      <c r="N14" s="265">
        <f t="shared" si="5"/>
        <v>4.166666666666667</v>
      </c>
    </row>
    <row r="15" spans="1:14" ht="25.5" hidden="1" x14ac:dyDescent="0.2">
      <c r="A15" s="220">
        <v>6</v>
      </c>
      <c r="B15" s="260" t="s">
        <v>223</v>
      </c>
      <c r="C15" s="243" t="e">
        <f>ROUND('II. Net Cost'!D9/2,-2)</f>
        <v>#REF!</v>
      </c>
      <c r="D15" s="244" t="e">
        <f>ROUND('II. Net Cost'!D17/2,-2)</f>
        <v>#REF!</v>
      </c>
      <c r="E15" s="245" t="e">
        <f>SUM(C15:D15)</f>
        <v>#REF!</v>
      </c>
      <c r="F15" s="246" t="e">
        <f>E15/$E$8-1</f>
        <v>#REF!</v>
      </c>
      <c r="G15" s="247" t="e">
        <f>E15-$E$8</f>
        <v>#REF!</v>
      </c>
      <c r="H15" s="261" t="e">
        <f>ROUND('II. Net Cost'!D33/2,-2)</f>
        <v>#REF!</v>
      </c>
      <c r="I15" s="245" t="e">
        <f t="shared" si="3"/>
        <v>#REF!</v>
      </c>
      <c r="J15" s="262" t="s">
        <v>130</v>
      </c>
      <c r="K15" s="265" t="e">
        <f t="shared" si="0"/>
        <v>#REF!</v>
      </c>
      <c r="L15" s="265" t="e">
        <f t="shared" si="4"/>
        <v>#REF!</v>
      </c>
      <c r="M15" s="72">
        <f>6/3</f>
        <v>2</v>
      </c>
      <c r="N15" s="265">
        <f t="shared" si="5"/>
        <v>2.5</v>
      </c>
    </row>
    <row r="16" spans="1:14" s="191" customFormat="1" ht="13.15" customHeight="1" x14ac:dyDescent="0.2">
      <c r="A16" s="229" t="s">
        <v>273</v>
      </c>
      <c r="B16" s="230"/>
      <c r="C16" s="230"/>
      <c r="D16" s="230"/>
      <c r="E16" s="230"/>
      <c r="F16" s="230"/>
      <c r="G16" s="230"/>
      <c r="H16" s="230"/>
      <c r="I16" s="258"/>
      <c r="J16" s="259"/>
      <c r="K16" s="192"/>
      <c r="L16" s="192"/>
    </row>
    <row r="17" spans="1:12" ht="12.75" x14ac:dyDescent="0.2">
      <c r="A17" s="257">
        <v>1</v>
      </c>
      <c r="B17" s="329" t="s">
        <v>280</v>
      </c>
      <c r="C17" s="330"/>
      <c r="D17" s="330"/>
      <c r="E17" s="330"/>
      <c r="F17" s="330"/>
      <c r="G17" s="330"/>
      <c r="H17" s="330"/>
      <c r="I17" s="330"/>
      <c r="J17" s="331"/>
      <c r="K17" s="71"/>
      <c r="L17" s="71"/>
    </row>
    <row r="18" spans="1:12" s="191" customFormat="1" ht="13.15" customHeight="1" x14ac:dyDescent="0.2">
      <c r="A18" s="229" t="s">
        <v>205</v>
      </c>
      <c r="B18" s="230"/>
      <c r="C18" s="230"/>
      <c r="D18" s="230"/>
      <c r="E18" s="230"/>
      <c r="F18" s="230"/>
      <c r="G18" s="230"/>
      <c r="H18" s="230"/>
      <c r="I18" s="258"/>
      <c r="J18" s="259"/>
      <c r="K18" s="192"/>
      <c r="L18" s="192"/>
    </row>
    <row r="19" spans="1:12" ht="12.75" x14ac:dyDescent="0.2">
      <c r="A19" s="220">
        <v>1</v>
      </c>
      <c r="B19" s="329" t="s">
        <v>288</v>
      </c>
      <c r="C19" s="330"/>
      <c r="D19" s="330"/>
      <c r="E19" s="330"/>
      <c r="F19" s="330"/>
      <c r="G19" s="330"/>
      <c r="H19" s="330"/>
      <c r="I19" s="330"/>
      <c r="J19" s="331"/>
      <c r="K19" s="71"/>
      <c r="L19" s="71"/>
    </row>
    <row r="20" spans="1:12" s="161" customFormat="1" ht="12.75" x14ac:dyDescent="0.2">
      <c r="A20" s="328" t="s">
        <v>277</v>
      </c>
      <c r="B20" s="328"/>
      <c r="C20" s="328"/>
      <c r="D20" s="328"/>
      <c r="E20" s="328"/>
      <c r="F20" s="328"/>
      <c r="G20" s="328"/>
      <c r="H20" s="328"/>
      <c r="I20" s="328"/>
      <c r="J20" s="248"/>
    </row>
    <row r="21" spans="1:12" s="161" customFormat="1" ht="12.75" x14ac:dyDescent="0.2">
      <c r="A21" s="328" t="s">
        <v>276</v>
      </c>
      <c r="B21" s="328"/>
      <c r="C21" s="328"/>
      <c r="D21" s="328"/>
      <c r="E21" s="328"/>
      <c r="F21" s="328"/>
      <c r="G21" s="328"/>
      <c r="H21" s="328"/>
      <c r="I21" s="328"/>
      <c r="J21" s="238"/>
    </row>
    <row r="22" spans="1:12" s="161" customFormat="1" ht="12.75" x14ac:dyDescent="0.2">
      <c r="A22" s="328" t="s">
        <v>232</v>
      </c>
      <c r="B22" s="328"/>
      <c r="C22" s="328"/>
      <c r="D22" s="328"/>
      <c r="E22" s="328"/>
      <c r="F22" s="328"/>
      <c r="G22" s="328"/>
      <c r="H22" s="328"/>
      <c r="I22" s="328"/>
      <c r="J22" s="238"/>
    </row>
    <row r="23" spans="1:12" s="161" customFormat="1" ht="12.75" x14ac:dyDescent="0.2">
      <c r="A23" s="163"/>
      <c r="B23" s="163"/>
      <c r="C23" s="163"/>
      <c r="D23" s="163"/>
      <c r="E23" s="163"/>
      <c r="F23" s="163"/>
      <c r="G23" s="163"/>
      <c r="H23" s="163"/>
      <c r="I23" s="163"/>
    </row>
    <row r="24" spans="1:12" s="235" customFormat="1" ht="25.15" customHeight="1" x14ac:dyDescent="0.2">
      <c r="A24" s="320" t="s">
        <v>198</v>
      </c>
      <c r="B24" s="320"/>
      <c r="C24" s="320"/>
      <c r="D24" s="320"/>
      <c r="E24" s="320"/>
      <c r="F24" s="320"/>
      <c r="G24" s="320"/>
      <c r="H24" s="320"/>
      <c r="I24" s="320"/>
    </row>
    <row r="25" spans="1:12" s="236" customFormat="1" ht="69" customHeight="1" x14ac:dyDescent="0.2">
      <c r="A25" s="319" t="s">
        <v>282</v>
      </c>
      <c r="B25" s="319"/>
      <c r="C25" s="319"/>
      <c r="D25" s="319"/>
      <c r="E25" s="319"/>
      <c r="F25" s="319"/>
      <c r="G25" s="319"/>
      <c r="H25" s="319"/>
      <c r="I25" s="319"/>
    </row>
    <row r="26" spans="1:12" s="236" customFormat="1" ht="4.1500000000000004" customHeight="1" x14ac:dyDescent="0.2">
      <c r="A26" s="319"/>
      <c r="B26" s="319"/>
      <c r="C26" s="319"/>
      <c r="D26" s="319"/>
      <c r="E26" s="319"/>
      <c r="F26" s="319"/>
      <c r="G26" s="319"/>
      <c r="H26" s="319"/>
      <c r="I26" s="319"/>
    </row>
    <row r="27" spans="1:12" s="237" customFormat="1" ht="127.15" customHeight="1" x14ac:dyDescent="0.2">
      <c r="A27" s="327" t="s">
        <v>287</v>
      </c>
      <c r="B27" s="327"/>
      <c r="C27" s="327"/>
      <c r="D27" s="327"/>
      <c r="E27" s="327"/>
      <c r="F27" s="327"/>
      <c r="G27" s="327"/>
      <c r="H27" s="327"/>
      <c r="I27" s="327"/>
      <c r="J27" s="327"/>
    </row>
    <row r="28" spans="1:12" s="162" customFormat="1" ht="18" customHeight="1" x14ac:dyDescent="0.2">
      <c r="A28" s="323"/>
      <c r="B28" s="324"/>
      <c r="C28" s="324"/>
      <c r="D28" s="324"/>
      <c r="E28" s="324"/>
      <c r="F28" s="324"/>
      <c r="G28" s="324"/>
      <c r="H28" s="324"/>
    </row>
    <row r="29" spans="1:12" ht="18" customHeight="1" x14ac:dyDescent="0.2">
      <c r="A29" s="325"/>
      <c r="B29" s="326"/>
      <c r="C29" s="326"/>
      <c r="D29" s="326"/>
      <c r="E29" s="326"/>
      <c r="F29" s="326"/>
      <c r="G29" s="326"/>
      <c r="H29" s="326"/>
    </row>
  </sheetData>
  <mergeCells count="19">
    <mergeCell ref="A24:I24"/>
    <mergeCell ref="A7:B7"/>
    <mergeCell ref="A9:B9"/>
    <mergeCell ref="A28:H28"/>
    <mergeCell ref="A29:H29"/>
    <mergeCell ref="A25:I25"/>
    <mergeCell ref="A26:I26"/>
    <mergeCell ref="A27:J27"/>
    <mergeCell ref="A22:I22"/>
    <mergeCell ref="A20:I20"/>
    <mergeCell ref="A21:I21"/>
    <mergeCell ref="B17:J17"/>
    <mergeCell ref="B19:J19"/>
    <mergeCell ref="F5:G5"/>
    <mergeCell ref="A5:B6"/>
    <mergeCell ref="C5:E5"/>
    <mergeCell ref="H5:I5"/>
    <mergeCell ref="A3:J3"/>
    <mergeCell ref="A4:J4"/>
  </mergeCells>
  <printOptions horizontalCentered="1"/>
  <pageMargins left="0.43" right="0.41" top="0.57999999999999996" bottom="0.25" header="0.56000000000000005" footer="0.1"/>
  <pageSetup orientation="landscape" useFirstPageNumber="1" r:id="rId1"/>
  <headerFooter alignWithMargins="0">
    <oddFooter>&amp;L&amp;6&amp;Z&amp;F\&amp;A, &amp;D&amp;R&amp;P</oddFooter>
  </headerFooter>
  <rowBreaks count="1" manualBreakCount="1">
    <brk id="23" max="9" man="1"/>
  </rowBreaks>
  <ignoredErrors>
    <ignoredError sqref="H12:H13"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70" zoomScaleNormal="60" zoomScaleSheetLayoutView="70" workbookViewId="0">
      <selection activeCell="C38" sqref="C38"/>
    </sheetView>
  </sheetViews>
  <sheetFormatPr defaultColWidth="20.7109375" defaultRowHeight="12.75" x14ac:dyDescent="0.2"/>
  <cols>
    <col min="1" max="1" width="53.28515625" style="113" customWidth="1"/>
    <col min="2" max="3" width="36.42578125" style="27" customWidth="1"/>
    <col min="5" max="16384" width="20.7109375" style="27"/>
  </cols>
  <sheetData>
    <row r="1" spans="1:5" s="233" customFormat="1" ht="18" x14ac:dyDescent="0.2">
      <c r="A1" s="231" t="s">
        <v>176</v>
      </c>
    </row>
    <row r="2" spans="1:5" s="240" customFormat="1" ht="23.45" customHeight="1" x14ac:dyDescent="0.2">
      <c r="A2" s="239" t="s">
        <v>242</v>
      </c>
    </row>
    <row r="3" spans="1:5" s="74" customFormat="1" x14ac:dyDescent="0.2">
      <c r="A3" s="142"/>
      <c r="B3" s="140"/>
    </row>
    <row r="4" spans="1:5" ht="9.6" customHeight="1" x14ac:dyDescent="0.2">
      <c r="A4" s="103"/>
    </row>
    <row r="5" spans="1:5" s="30" customFormat="1" x14ac:dyDescent="0.2">
      <c r="A5" s="251" t="s">
        <v>238</v>
      </c>
    </row>
    <row r="6" spans="1:5" s="21" customFormat="1" ht="31.9" customHeight="1" x14ac:dyDescent="0.2">
      <c r="A6" s="14"/>
      <c r="B6" s="5" t="s">
        <v>93</v>
      </c>
      <c r="E6" s="5" t="s">
        <v>79</v>
      </c>
    </row>
    <row r="7" spans="1:5" s="107" customFormat="1" x14ac:dyDescent="0.2">
      <c r="A7" s="105" t="s">
        <v>4</v>
      </c>
      <c r="B7" s="106" t="s">
        <v>76</v>
      </c>
      <c r="E7" s="106" t="s">
        <v>76</v>
      </c>
    </row>
    <row r="8" spans="1:5" s="176" customFormat="1" ht="30" customHeight="1" x14ac:dyDescent="0.2">
      <c r="A8" s="196" t="s">
        <v>204</v>
      </c>
      <c r="B8" s="203">
        <v>2.5</v>
      </c>
      <c r="E8" s="203">
        <v>3.25</v>
      </c>
    </row>
    <row r="9" spans="1:5" s="176" customFormat="1" ht="68.45" hidden="1" customHeight="1" x14ac:dyDescent="0.2">
      <c r="A9" s="196" t="s">
        <v>221</v>
      </c>
      <c r="B9" s="203"/>
      <c r="E9" s="203"/>
    </row>
    <row r="10" spans="1:5" s="176" customFormat="1" ht="25.5" x14ac:dyDescent="0.2">
      <c r="A10" s="172" t="s">
        <v>0</v>
      </c>
      <c r="B10" s="204" t="s">
        <v>1</v>
      </c>
      <c r="E10" s="205" t="s">
        <v>134</v>
      </c>
    </row>
    <row r="11" spans="1:5" s="176" customFormat="1" ht="25.5" x14ac:dyDescent="0.2">
      <c r="A11" s="172" t="s">
        <v>3</v>
      </c>
      <c r="B11" s="204" t="s">
        <v>1</v>
      </c>
      <c r="E11" s="205" t="s">
        <v>134</v>
      </c>
    </row>
    <row r="12" spans="1:5" s="254" customFormat="1" x14ac:dyDescent="0.2">
      <c r="A12" s="252" t="s">
        <v>239</v>
      </c>
      <c r="B12" s="253">
        <f>16980+1500</f>
        <v>18480</v>
      </c>
      <c r="E12" s="197">
        <v>22074</v>
      </c>
    </row>
    <row r="13" spans="1:5" s="254" customFormat="1" x14ac:dyDescent="0.2">
      <c r="A13" s="252" t="s">
        <v>240</v>
      </c>
      <c r="B13" s="253">
        <f>B12</f>
        <v>18480</v>
      </c>
      <c r="E13" s="197">
        <f>E12</f>
        <v>22074</v>
      </c>
    </row>
    <row r="14" spans="1:5" s="176" customFormat="1" x14ac:dyDescent="0.2">
      <c r="A14" s="196" t="s">
        <v>218</v>
      </c>
      <c r="B14" s="198" t="s">
        <v>108</v>
      </c>
      <c r="E14" s="198" t="s">
        <v>130</v>
      </c>
    </row>
    <row r="15" spans="1:5" s="176" customFormat="1" x14ac:dyDescent="0.2">
      <c r="A15" s="196" t="s">
        <v>135</v>
      </c>
      <c r="B15" s="205">
        <v>1500</v>
      </c>
      <c r="E15" s="204" t="s">
        <v>69</v>
      </c>
    </row>
    <row r="16" spans="1:5" s="207" customFormat="1" x14ac:dyDescent="0.2">
      <c r="A16" s="208" t="s">
        <v>27</v>
      </c>
      <c r="B16" s="209"/>
      <c r="E16" s="209"/>
    </row>
    <row r="17" spans="1:5" s="176" customFormat="1" x14ac:dyDescent="0.2">
      <c r="A17" s="206" t="s">
        <v>257</v>
      </c>
      <c r="B17" s="204" t="s">
        <v>1</v>
      </c>
      <c r="E17" s="204" t="s">
        <v>1</v>
      </c>
    </row>
    <row r="18" spans="1:5" s="176" customFormat="1" ht="30.6" customHeight="1" x14ac:dyDescent="0.2">
      <c r="A18" s="206" t="s">
        <v>201</v>
      </c>
      <c r="B18" s="173" t="s">
        <v>278</v>
      </c>
      <c r="E18" s="173" t="s">
        <v>256</v>
      </c>
    </row>
    <row r="19" spans="1:5" s="207" customFormat="1" x14ac:dyDescent="0.2">
      <c r="A19" s="210" t="s">
        <v>28</v>
      </c>
      <c r="B19" s="209"/>
      <c r="E19" s="209"/>
    </row>
    <row r="20" spans="1:5" s="176" customFormat="1" ht="28.15" customHeight="1" x14ac:dyDescent="0.2">
      <c r="A20" s="206" t="s">
        <v>194</v>
      </c>
      <c r="B20" s="199" t="s">
        <v>202</v>
      </c>
      <c r="E20" s="199" t="s">
        <v>203</v>
      </c>
    </row>
    <row r="21" spans="1:5" ht="17.45" customHeight="1" x14ac:dyDescent="0.2">
      <c r="A21" s="111" t="s">
        <v>5</v>
      </c>
      <c r="B21" s="205" t="s">
        <v>255</v>
      </c>
      <c r="E21" s="110">
        <v>2000</v>
      </c>
    </row>
    <row r="22" spans="1:5" ht="33.6" hidden="1" customHeight="1" x14ac:dyDescent="0.2">
      <c r="A22" s="159" t="s">
        <v>195</v>
      </c>
      <c r="B22" s="152"/>
      <c r="C22" s="152"/>
    </row>
  </sheetData>
  <pageMargins left="0.62" right="0.47" top="0.77" bottom="0.25" header="0.5" footer="0.1"/>
  <pageSetup orientation="landscape" r:id="rId1"/>
  <headerFooter alignWithMargins="0">
    <oddFooter>&amp;L&amp;6&amp;Z&amp;F\&amp;A, &amp;D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view="pageBreakPreview" topLeftCell="A7" zoomScale="75" zoomScaleNormal="100" zoomScaleSheetLayoutView="75" workbookViewId="0">
      <selection activeCell="C23" sqref="C23"/>
    </sheetView>
  </sheetViews>
  <sheetFormatPr defaultColWidth="9.140625" defaultRowHeight="12.75" x14ac:dyDescent="0.2"/>
  <cols>
    <col min="1" max="1" width="36.140625" style="72" customWidth="1"/>
    <col min="2" max="2" width="45.7109375" style="83" customWidth="1"/>
    <col min="3" max="3" width="47.5703125" style="83" customWidth="1"/>
    <col min="4" max="6" width="15.42578125" style="83" customWidth="1"/>
    <col min="7" max="253" width="9.140625" style="72"/>
    <col min="254" max="254" width="41" style="72" customWidth="1"/>
    <col min="255" max="257" width="30.7109375" style="72" customWidth="1"/>
    <col min="258" max="258" width="22.7109375" style="72" customWidth="1"/>
    <col min="259" max="262" width="15.42578125" style="72" customWidth="1"/>
    <col min="263" max="509" width="9.140625" style="72"/>
    <col min="510" max="510" width="41" style="72" customWidth="1"/>
    <col min="511" max="513" width="30.7109375" style="72" customWidth="1"/>
    <col min="514" max="514" width="22.7109375" style="72" customWidth="1"/>
    <col min="515" max="518" width="15.42578125" style="72" customWidth="1"/>
    <col min="519" max="765" width="9.140625" style="72"/>
    <col min="766" max="766" width="41" style="72" customWidth="1"/>
    <col min="767" max="769" width="30.7109375" style="72" customWidth="1"/>
    <col min="770" max="770" width="22.7109375" style="72" customWidth="1"/>
    <col min="771" max="774" width="15.42578125" style="72" customWidth="1"/>
    <col min="775" max="1021" width="9.140625" style="72"/>
    <col min="1022" max="1022" width="41" style="72" customWidth="1"/>
    <col min="1023" max="1025" width="30.7109375" style="72" customWidth="1"/>
    <col min="1026" max="1026" width="22.7109375" style="72" customWidth="1"/>
    <col min="1027" max="1030" width="15.42578125" style="72" customWidth="1"/>
    <col min="1031" max="1277" width="9.140625" style="72"/>
    <col min="1278" max="1278" width="41" style="72" customWidth="1"/>
    <col min="1279" max="1281" width="30.7109375" style="72" customWidth="1"/>
    <col min="1282" max="1282" width="22.7109375" style="72" customWidth="1"/>
    <col min="1283" max="1286" width="15.42578125" style="72" customWidth="1"/>
    <col min="1287" max="1533" width="9.140625" style="72"/>
    <col min="1534" max="1534" width="41" style="72" customWidth="1"/>
    <col min="1535" max="1537" width="30.7109375" style="72" customWidth="1"/>
    <col min="1538" max="1538" width="22.7109375" style="72" customWidth="1"/>
    <col min="1539" max="1542" width="15.42578125" style="72" customWidth="1"/>
    <col min="1543" max="1789" width="9.140625" style="72"/>
    <col min="1790" max="1790" width="41" style="72" customWidth="1"/>
    <col min="1791" max="1793" width="30.7109375" style="72" customWidth="1"/>
    <col min="1794" max="1794" width="22.7109375" style="72" customWidth="1"/>
    <col min="1795" max="1798" width="15.42578125" style="72" customWidth="1"/>
    <col min="1799" max="2045" width="9.140625" style="72"/>
    <col min="2046" max="2046" width="41" style="72" customWidth="1"/>
    <col min="2047" max="2049" width="30.7109375" style="72" customWidth="1"/>
    <col min="2050" max="2050" width="22.7109375" style="72" customWidth="1"/>
    <col min="2051" max="2054" width="15.42578125" style="72" customWidth="1"/>
    <col min="2055" max="2301" width="9.140625" style="72"/>
    <col min="2302" max="2302" width="41" style="72" customWidth="1"/>
    <col min="2303" max="2305" width="30.7109375" style="72" customWidth="1"/>
    <col min="2306" max="2306" width="22.7109375" style="72" customWidth="1"/>
    <col min="2307" max="2310" width="15.42578125" style="72" customWidth="1"/>
    <col min="2311" max="2557" width="9.140625" style="72"/>
    <col min="2558" max="2558" width="41" style="72" customWidth="1"/>
    <col min="2559" max="2561" width="30.7109375" style="72" customWidth="1"/>
    <col min="2562" max="2562" width="22.7109375" style="72" customWidth="1"/>
    <col min="2563" max="2566" width="15.42578125" style="72" customWidth="1"/>
    <col min="2567" max="2813" width="9.140625" style="72"/>
    <col min="2814" max="2814" width="41" style="72" customWidth="1"/>
    <col min="2815" max="2817" width="30.7109375" style="72" customWidth="1"/>
    <col min="2818" max="2818" width="22.7109375" style="72" customWidth="1"/>
    <col min="2819" max="2822" width="15.42578125" style="72" customWidth="1"/>
    <col min="2823" max="3069" width="9.140625" style="72"/>
    <col min="3070" max="3070" width="41" style="72" customWidth="1"/>
    <col min="3071" max="3073" width="30.7109375" style="72" customWidth="1"/>
    <col min="3074" max="3074" width="22.7109375" style="72" customWidth="1"/>
    <col min="3075" max="3078" width="15.42578125" style="72" customWidth="1"/>
    <col min="3079" max="3325" width="9.140625" style="72"/>
    <col min="3326" max="3326" width="41" style="72" customWidth="1"/>
    <col min="3327" max="3329" width="30.7109375" style="72" customWidth="1"/>
    <col min="3330" max="3330" width="22.7109375" style="72" customWidth="1"/>
    <col min="3331" max="3334" width="15.42578125" style="72" customWidth="1"/>
    <col min="3335" max="3581" width="9.140625" style="72"/>
    <col min="3582" max="3582" width="41" style="72" customWidth="1"/>
    <col min="3583" max="3585" width="30.7109375" style="72" customWidth="1"/>
    <col min="3586" max="3586" width="22.7109375" style="72" customWidth="1"/>
    <col min="3587" max="3590" width="15.42578125" style="72" customWidth="1"/>
    <col min="3591" max="3837" width="9.140625" style="72"/>
    <col min="3838" max="3838" width="41" style="72" customWidth="1"/>
    <col min="3839" max="3841" width="30.7109375" style="72" customWidth="1"/>
    <col min="3842" max="3842" width="22.7109375" style="72" customWidth="1"/>
    <col min="3843" max="3846" width="15.42578125" style="72" customWidth="1"/>
    <col min="3847" max="4093" width="9.140625" style="72"/>
    <col min="4094" max="4094" width="41" style="72" customWidth="1"/>
    <col min="4095" max="4097" width="30.7109375" style="72" customWidth="1"/>
    <col min="4098" max="4098" width="22.7109375" style="72" customWidth="1"/>
    <col min="4099" max="4102" width="15.42578125" style="72" customWidth="1"/>
    <col min="4103" max="4349" width="9.140625" style="72"/>
    <col min="4350" max="4350" width="41" style="72" customWidth="1"/>
    <col min="4351" max="4353" width="30.7109375" style="72" customWidth="1"/>
    <col min="4354" max="4354" width="22.7109375" style="72" customWidth="1"/>
    <col min="4355" max="4358" width="15.42578125" style="72" customWidth="1"/>
    <col min="4359" max="4605" width="9.140625" style="72"/>
    <col min="4606" max="4606" width="41" style="72" customWidth="1"/>
    <col min="4607" max="4609" width="30.7109375" style="72" customWidth="1"/>
    <col min="4610" max="4610" width="22.7109375" style="72" customWidth="1"/>
    <col min="4611" max="4614" width="15.42578125" style="72" customWidth="1"/>
    <col min="4615" max="4861" width="9.140625" style="72"/>
    <col min="4862" max="4862" width="41" style="72" customWidth="1"/>
    <col min="4863" max="4865" width="30.7109375" style="72" customWidth="1"/>
    <col min="4866" max="4866" width="22.7109375" style="72" customWidth="1"/>
    <col min="4867" max="4870" width="15.42578125" style="72" customWidth="1"/>
    <col min="4871" max="5117" width="9.140625" style="72"/>
    <col min="5118" max="5118" width="41" style="72" customWidth="1"/>
    <col min="5119" max="5121" width="30.7109375" style="72" customWidth="1"/>
    <col min="5122" max="5122" width="22.7109375" style="72" customWidth="1"/>
    <col min="5123" max="5126" width="15.42578125" style="72" customWidth="1"/>
    <col min="5127" max="5373" width="9.140625" style="72"/>
    <col min="5374" max="5374" width="41" style="72" customWidth="1"/>
    <col min="5375" max="5377" width="30.7109375" style="72" customWidth="1"/>
    <col min="5378" max="5378" width="22.7109375" style="72" customWidth="1"/>
    <col min="5379" max="5382" width="15.42578125" style="72" customWidth="1"/>
    <col min="5383" max="5629" width="9.140625" style="72"/>
    <col min="5630" max="5630" width="41" style="72" customWidth="1"/>
    <col min="5631" max="5633" width="30.7109375" style="72" customWidth="1"/>
    <col min="5634" max="5634" width="22.7109375" style="72" customWidth="1"/>
    <col min="5635" max="5638" width="15.42578125" style="72" customWidth="1"/>
    <col min="5639" max="5885" width="9.140625" style="72"/>
    <col min="5886" max="5886" width="41" style="72" customWidth="1"/>
    <col min="5887" max="5889" width="30.7109375" style="72" customWidth="1"/>
    <col min="5890" max="5890" width="22.7109375" style="72" customWidth="1"/>
    <col min="5891" max="5894" width="15.42578125" style="72" customWidth="1"/>
    <col min="5895" max="6141" width="9.140625" style="72"/>
    <col min="6142" max="6142" width="41" style="72" customWidth="1"/>
    <col min="6143" max="6145" width="30.7109375" style="72" customWidth="1"/>
    <col min="6146" max="6146" width="22.7109375" style="72" customWidth="1"/>
    <col min="6147" max="6150" width="15.42578125" style="72" customWidth="1"/>
    <col min="6151" max="6397" width="9.140625" style="72"/>
    <col min="6398" max="6398" width="41" style="72" customWidth="1"/>
    <col min="6399" max="6401" width="30.7109375" style="72" customWidth="1"/>
    <col min="6402" max="6402" width="22.7109375" style="72" customWidth="1"/>
    <col min="6403" max="6406" width="15.42578125" style="72" customWidth="1"/>
    <col min="6407" max="6653" width="9.140625" style="72"/>
    <col min="6654" max="6654" width="41" style="72" customWidth="1"/>
    <col min="6655" max="6657" width="30.7109375" style="72" customWidth="1"/>
    <col min="6658" max="6658" width="22.7109375" style="72" customWidth="1"/>
    <col min="6659" max="6662" width="15.42578125" style="72" customWidth="1"/>
    <col min="6663" max="6909" width="9.140625" style="72"/>
    <col min="6910" max="6910" width="41" style="72" customWidth="1"/>
    <col min="6911" max="6913" width="30.7109375" style="72" customWidth="1"/>
    <col min="6914" max="6914" width="22.7109375" style="72" customWidth="1"/>
    <col min="6915" max="6918" width="15.42578125" style="72" customWidth="1"/>
    <col min="6919" max="7165" width="9.140625" style="72"/>
    <col min="7166" max="7166" width="41" style="72" customWidth="1"/>
    <col min="7167" max="7169" width="30.7109375" style="72" customWidth="1"/>
    <col min="7170" max="7170" width="22.7109375" style="72" customWidth="1"/>
    <col min="7171" max="7174" width="15.42578125" style="72" customWidth="1"/>
    <col min="7175" max="7421" width="9.140625" style="72"/>
    <col min="7422" max="7422" width="41" style="72" customWidth="1"/>
    <col min="7423" max="7425" width="30.7109375" style="72" customWidth="1"/>
    <col min="7426" max="7426" width="22.7109375" style="72" customWidth="1"/>
    <col min="7427" max="7430" width="15.42578125" style="72" customWidth="1"/>
    <col min="7431" max="7677" width="9.140625" style="72"/>
    <col min="7678" max="7678" width="41" style="72" customWidth="1"/>
    <col min="7679" max="7681" width="30.7109375" style="72" customWidth="1"/>
    <col min="7682" max="7682" width="22.7109375" style="72" customWidth="1"/>
    <col min="7683" max="7686" width="15.42578125" style="72" customWidth="1"/>
    <col min="7687" max="7933" width="9.140625" style="72"/>
    <col min="7934" max="7934" width="41" style="72" customWidth="1"/>
    <col min="7935" max="7937" width="30.7109375" style="72" customWidth="1"/>
    <col min="7938" max="7938" width="22.7109375" style="72" customWidth="1"/>
    <col min="7939" max="7942" width="15.42578125" style="72" customWidth="1"/>
    <col min="7943" max="8189" width="9.140625" style="72"/>
    <col min="8190" max="8190" width="41" style="72" customWidth="1"/>
    <col min="8191" max="8193" width="30.7109375" style="72" customWidth="1"/>
    <col min="8194" max="8194" width="22.7109375" style="72" customWidth="1"/>
    <col min="8195" max="8198" width="15.42578125" style="72" customWidth="1"/>
    <col min="8199" max="8445" width="9.140625" style="72"/>
    <col min="8446" max="8446" width="41" style="72" customWidth="1"/>
    <col min="8447" max="8449" width="30.7109375" style="72" customWidth="1"/>
    <col min="8450" max="8450" width="22.7109375" style="72" customWidth="1"/>
    <col min="8451" max="8454" width="15.42578125" style="72" customWidth="1"/>
    <col min="8455" max="8701" width="9.140625" style="72"/>
    <col min="8702" max="8702" width="41" style="72" customWidth="1"/>
    <col min="8703" max="8705" width="30.7109375" style="72" customWidth="1"/>
    <col min="8706" max="8706" width="22.7109375" style="72" customWidth="1"/>
    <col min="8707" max="8710" width="15.42578125" style="72" customWidth="1"/>
    <col min="8711" max="8957" width="9.140625" style="72"/>
    <col min="8958" max="8958" width="41" style="72" customWidth="1"/>
    <col min="8959" max="8961" width="30.7109375" style="72" customWidth="1"/>
    <col min="8962" max="8962" width="22.7109375" style="72" customWidth="1"/>
    <col min="8963" max="8966" width="15.42578125" style="72" customWidth="1"/>
    <col min="8967" max="9213" width="9.140625" style="72"/>
    <col min="9214" max="9214" width="41" style="72" customWidth="1"/>
    <col min="9215" max="9217" width="30.7109375" style="72" customWidth="1"/>
    <col min="9218" max="9218" width="22.7109375" style="72" customWidth="1"/>
    <col min="9219" max="9222" width="15.42578125" style="72" customWidth="1"/>
    <col min="9223" max="9469" width="9.140625" style="72"/>
    <col min="9470" max="9470" width="41" style="72" customWidth="1"/>
    <col min="9471" max="9473" width="30.7109375" style="72" customWidth="1"/>
    <col min="9474" max="9474" width="22.7109375" style="72" customWidth="1"/>
    <col min="9475" max="9478" width="15.42578125" style="72" customWidth="1"/>
    <col min="9479" max="9725" width="9.140625" style="72"/>
    <col min="9726" max="9726" width="41" style="72" customWidth="1"/>
    <col min="9727" max="9729" width="30.7109375" style="72" customWidth="1"/>
    <col min="9730" max="9730" width="22.7109375" style="72" customWidth="1"/>
    <col min="9731" max="9734" width="15.42578125" style="72" customWidth="1"/>
    <col min="9735" max="9981" width="9.140625" style="72"/>
    <col min="9982" max="9982" width="41" style="72" customWidth="1"/>
    <col min="9983" max="9985" width="30.7109375" style="72" customWidth="1"/>
    <col min="9986" max="9986" width="22.7109375" style="72" customWidth="1"/>
    <col min="9987" max="9990" width="15.42578125" style="72" customWidth="1"/>
    <col min="9991" max="10237" width="9.140625" style="72"/>
    <col min="10238" max="10238" width="41" style="72" customWidth="1"/>
    <col min="10239" max="10241" width="30.7109375" style="72" customWidth="1"/>
    <col min="10242" max="10242" width="22.7109375" style="72" customWidth="1"/>
    <col min="10243" max="10246" width="15.42578125" style="72" customWidth="1"/>
    <col min="10247" max="10493" width="9.140625" style="72"/>
    <col min="10494" max="10494" width="41" style="72" customWidth="1"/>
    <col min="10495" max="10497" width="30.7109375" style="72" customWidth="1"/>
    <col min="10498" max="10498" width="22.7109375" style="72" customWidth="1"/>
    <col min="10499" max="10502" width="15.42578125" style="72" customWidth="1"/>
    <col min="10503" max="10749" width="9.140625" style="72"/>
    <col min="10750" max="10750" width="41" style="72" customWidth="1"/>
    <col min="10751" max="10753" width="30.7109375" style="72" customWidth="1"/>
    <col min="10754" max="10754" width="22.7109375" style="72" customWidth="1"/>
    <col min="10755" max="10758" width="15.42578125" style="72" customWidth="1"/>
    <col min="10759" max="11005" width="9.140625" style="72"/>
    <col min="11006" max="11006" width="41" style="72" customWidth="1"/>
    <col min="11007" max="11009" width="30.7109375" style="72" customWidth="1"/>
    <col min="11010" max="11010" width="22.7109375" style="72" customWidth="1"/>
    <col min="11011" max="11014" width="15.42578125" style="72" customWidth="1"/>
    <col min="11015" max="11261" width="9.140625" style="72"/>
    <col min="11262" max="11262" width="41" style="72" customWidth="1"/>
    <col min="11263" max="11265" width="30.7109375" style="72" customWidth="1"/>
    <col min="11266" max="11266" width="22.7109375" style="72" customWidth="1"/>
    <col min="11267" max="11270" width="15.42578125" style="72" customWidth="1"/>
    <col min="11271" max="11517" width="9.140625" style="72"/>
    <col min="11518" max="11518" width="41" style="72" customWidth="1"/>
    <col min="11519" max="11521" width="30.7109375" style="72" customWidth="1"/>
    <col min="11522" max="11522" width="22.7109375" style="72" customWidth="1"/>
    <col min="11523" max="11526" width="15.42578125" style="72" customWidth="1"/>
    <col min="11527" max="11773" width="9.140625" style="72"/>
    <col min="11774" max="11774" width="41" style="72" customWidth="1"/>
    <col min="11775" max="11777" width="30.7109375" style="72" customWidth="1"/>
    <col min="11778" max="11778" width="22.7109375" style="72" customWidth="1"/>
    <col min="11779" max="11782" width="15.42578125" style="72" customWidth="1"/>
    <col min="11783" max="12029" width="9.140625" style="72"/>
    <col min="12030" max="12030" width="41" style="72" customWidth="1"/>
    <col min="12031" max="12033" width="30.7109375" style="72" customWidth="1"/>
    <col min="12034" max="12034" width="22.7109375" style="72" customWidth="1"/>
    <col min="12035" max="12038" width="15.42578125" style="72" customWidth="1"/>
    <col min="12039" max="12285" width="9.140625" style="72"/>
    <col min="12286" max="12286" width="41" style="72" customWidth="1"/>
    <col min="12287" max="12289" width="30.7109375" style="72" customWidth="1"/>
    <col min="12290" max="12290" width="22.7109375" style="72" customWidth="1"/>
    <col min="12291" max="12294" width="15.42578125" style="72" customWidth="1"/>
    <col min="12295" max="12541" width="9.140625" style="72"/>
    <col min="12542" max="12542" width="41" style="72" customWidth="1"/>
    <col min="12543" max="12545" width="30.7109375" style="72" customWidth="1"/>
    <col min="12546" max="12546" width="22.7109375" style="72" customWidth="1"/>
    <col min="12547" max="12550" width="15.42578125" style="72" customWidth="1"/>
    <col min="12551" max="12797" width="9.140625" style="72"/>
    <col min="12798" max="12798" width="41" style="72" customWidth="1"/>
    <col min="12799" max="12801" width="30.7109375" style="72" customWidth="1"/>
    <col min="12802" max="12802" width="22.7109375" style="72" customWidth="1"/>
    <col min="12803" max="12806" width="15.42578125" style="72" customWidth="1"/>
    <col min="12807" max="13053" width="9.140625" style="72"/>
    <col min="13054" max="13054" width="41" style="72" customWidth="1"/>
    <col min="13055" max="13057" width="30.7109375" style="72" customWidth="1"/>
    <col min="13058" max="13058" width="22.7109375" style="72" customWidth="1"/>
    <col min="13059" max="13062" width="15.42578125" style="72" customWidth="1"/>
    <col min="13063" max="13309" width="9.140625" style="72"/>
    <col min="13310" max="13310" width="41" style="72" customWidth="1"/>
    <col min="13311" max="13313" width="30.7109375" style="72" customWidth="1"/>
    <col min="13314" max="13314" width="22.7109375" style="72" customWidth="1"/>
    <col min="13315" max="13318" width="15.42578125" style="72" customWidth="1"/>
    <col min="13319" max="13565" width="9.140625" style="72"/>
    <col min="13566" max="13566" width="41" style="72" customWidth="1"/>
    <col min="13567" max="13569" width="30.7109375" style="72" customWidth="1"/>
    <col min="13570" max="13570" width="22.7109375" style="72" customWidth="1"/>
    <col min="13571" max="13574" width="15.42578125" style="72" customWidth="1"/>
    <col min="13575" max="13821" width="9.140625" style="72"/>
    <col min="13822" max="13822" width="41" style="72" customWidth="1"/>
    <col min="13823" max="13825" width="30.7109375" style="72" customWidth="1"/>
    <col min="13826" max="13826" width="22.7109375" style="72" customWidth="1"/>
    <col min="13827" max="13830" width="15.42578125" style="72" customWidth="1"/>
    <col min="13831" max="14077" width="9.140625" style="72"/>
    <col min="14078" max="14078" width="41" style="72" customWidth="1"/>
    <col min="14079" max="14081" width="30.7109375" style="72" customWidth="1"/>
    <col min="14082" max="14082" width="22.7109375" style="72" customWidth="1"/>
    <col min="14083" max="14086" width="15.42578125" style="72" customWidth="1"/>
    <col min="14087" max="14333" width="9.140625" style="72"/>
    <col min="14334" max="14334" width="41" style="72" customWidth="1"/>
    <col min="14335" max="14337" width="30.7109375" style="72" customWidth="1"/>
    <col min="14338" max="14338" width="22.7109375" style="72" customWidth="1"/>
    <col min="14339" max="14342" width="15.42578125" style="72" customWidth="1"/>
    <col min="14343" max="14589" width="9.140625" style="72"/>
    <col min="14590" max="14590" width="41" style="72" customWidth="1"/>
    <col min="14591" max="14593" width="30.7109375" style="72" customWidth="1"/>
    <col min="14594" max="14594" width="22.7109375" style="72" customWidth="1"/>
    <col min="14595" max="14598" width="15.42578125" style="72" customWidth="1"/>
    <col min="14599" max="14845" width="9.140625" style="72"/>
    <col min="14846" max="14846" width="41" style="72" customWidth="1"/>
    <col min="14847" max="14849" width="30.7109375" style="72" customWidth="1"/>
    <col min="14850" max="14850" width="22.7109375" style="72" customWidth="1"/>
    <col min="14851" max="14854" width="15.42578125" style="72" customWidth="1"/>
    <col min="14855" max="15101" width="9.140625" style="72"/>
    <col min="15102" max="15102" width="41" style="72" customWidth="1"/>
    <col min="15103" max="15105" width="30.7109375" style="72" customWidth="1"/>
    <col min="15106" max="15106" width="22.7109375" style="72" customWidth="1"/>
    <col min="15107" max="15110" width="15.42578125" style="72" customWidth="1"/>
    <col min="15111" max="15357" width="9.140625" style="72"/>
    <col min="15358" max="15358" width="41" style="72" customWidth="1"/>
    <col min="15359" max="15361" width="30.7109375" style="72" customWidth="1"/>
    <col min="15362" max="15362" width="22.7109375" style="72" customWidth="1"/>
    <col min="15363" max="15366" width="15.42578125" style="72" customWidth="1"/>
    <col min="15367" max="15613" width="9.140625" style="72"/>
    <col min="15614" max="15614" width="41" style="72" customWidth="1"/>
    <col min="15615" max="15617" width="30.7109375" style="72" customWidth="1"/>
    <col min="15618" max="15618" width="22.7109375" style="72" customWidth="1"/>
    <col min="15619" max="15622" width="15.42578125" style="72" customWidth="1"/>
    <col min="15623" max="15869" width="9.140625" style="72"/>
    <col min="15870" max="15870" width="41" style="72" customWidth="1"/>
    <col min="15871" max="15873" width="30.7109375" style="72" customWidth="1"/>
    <col min="15874" max="15874" width="22.7109375" style="72" customWidth="1"/>
    <col min="15875" max="15878" width="15.42578125" style="72" customWidth="1"/>
    <col min="15879" max="16125" width="9.140625" style="72"/>
    <col min="16126" max="16126" width="41" style="72" customWidth="1"/>
    <col min="16127" max="16129" width="30.7109375" style="72" customWidth="1"/>
    <col min="16130" max="16130" width="22.7109375" style="72" customWidth="1"/>
    <col min="16131" max="16134" width="15.42578125" style="72" customWidth="1"/>
    <col min="16135" max="16384" width="9.140625" style="72"/>
  </cols>
  <sheetData>
    <row r="1" spans="1:6" s="233" customFormat="1" ht="18" x14ac:dyDescent="0.2">
      <c r="A1" s="231" t="s">
        <v>176</v>
      </c>
    </row>
    <row r="2" spans="1:6" s="240" customFormat="1" ht="23.45" customHeight="1" x14ac:dyDescent="0.2">
      <c r="A2" s="239" t="s">
        <v>241</v>
      </c>
    </row>
    <row r="4" spans="1:6" s="55" customFormat="1" x14ac:dyDescent="0.2">
      <c r="A4" s="143"/>
      <c r="B4" s="2" t="s">
        <v>138</v>
      </c>
      <c r="F4" s="2" t="s">
        <v>138</v>
      </c>
    </row>
    <row r="5" spans="1:6" s="55" customFormat="1" x14ac:dyDescent="0.2">
      <c r="A5" s="143"/>
      <c r="B5" s="2" t="s">
        <v>92</v>
      </c>
      <c r="F5" s="22" t="s">
        <v>77</v>
      </c>
    </row>
    <row r="6" spans="1:6" s="82" customFormat="1" x14ac:dyDescent="0.2">
      <c r="A6" s="145" t="s">
        <v>177</v>
      </c>
      <c r="B6" s="146"/>
      <c r="F6" s="146"/>
    </row>
    <row r="7" spans="1:6" s="176" customFormat="1" ht="25.5" x14ac:dyDescent="0.2">
      <c r="A7" s="172" t="s">
        <v>210</v>
      </c>
      <c r="B7" s="173" t="s">
        <v>165</v>
      </c>
      <c r="D7" s="175"/>
      <c r="F7" s="173" t="s">
        <v>263</v>
      </c>
    </row>
    <row r="8" spans="1:6" s="175" customFormat="1" ht="25.5" x14ac:dyDescent="0.2">
      <c r="A8" s="174" t="s">
        <v>211</v>
      </c>
      <c r="B8" s="173" t="s">
        <v>94</v>
      </c>
      <c r="F8" s="177" t="s">
        <v>264</v>
      </c>
    </row>
    <row r="9" spans="1:6" s="180" customFormat="1" ht="25.5" x14ac:dyDescent="0.2">
      <c r="A9" s="178" t="s">
        <v>212</v>
      </c>
      <c r="B9" s="179" t="str">
        <f>'Questionnaire '!D10</f>
        <v>Mason, OH</v>
      </c>
      <c r="F9" s="179" t="str">
        <f>'Questionnaire '!C10</f>
        <v xml:space="preserve">Clarks Summit, PA </v>
      </c>
    </row>
    <row r="10" spans="1:6" s="180" customFormat="1" x14ac:dyDescent="0.2">
      <c r="A10" s="178" t="s">
        <v>248</v>
      </c>
      <c r="B10" s="179" t="str">
        <f>F10</f>
        <v>Evolution1</v>
      </c>
      <c r="F10" s="179" t="s">
        <v>180</v>
      </c>
    </row>
    <row r="11" spans="1:6" s="82" customFormat="1" x14ac:dyDescent="0.2">
      <c r="A11" s="144" t="s">
        <v>181</v>
      </c>
      <c r="B11" s="146"/>
      <c r="F11" s="146"/>
    </row>
    <row r="12" spans="1:6" s="29" customFormat="1" ht="16.899999999999999" customHeight="1" x14ac:dyDescent="0.2">
      <c r="A12" s="19" t="s">
        <v>197</v>
      </c>
      <c r="B12" s="57" t="s">
        <v>169</v>
      </c>
      <c r="F12" s="57" t="s">
        <v>184</v>
      </c>
    </row>
    <row r="13" spans="1:6" s="155" customFormat="1" ht="15" customHeight="1" x14ac:dyDescent="0.2">
      <c r="A13" s="181" t="s">
        <v>216</v>
      </c>
      <c r="B13" s="182"/>
      <c r="D13" s="183"/>
      <c r="E13" s="183"/>
      <c r="F13" s="153"/>
    </row>
    <row r="14" spans="1:6" s="29" customFormat="1" ht="74.45" customHeight="1" x14ac:dyDescent="0.2">
      <c r="A14" s="60" t="s">
        <v>30</v>
      </c>
      <c r="B14" s="152" t="s">
        <v>272</v>
      </c>
      <c r="F14" s="147" t="s">
        <v>252</v>
      </c>
    </row>
    <row r="15" spans="1:6" s="29" customFormat="1" ht="28.9" customHeight="1" x14ac:dyDescent="0.2">
      <c r="A15" s="60" t="s">
        <v>31</v>
      </c>
      <c r="B15" s="147" t="s">
        <v>265</v>
      </c>
      <c r="F15" s="147" t="s">
        <v>250</v>
      </c>
    </row>
    <row r="16" spans="1:6" s="29" customFormat="1" ht="69.599999999999994" customHeight="1" x14ac:dyDescent="0.2">
      <c r="A16" s="60" t="s">
        <v>32</v>
      </c>
      <c r="B16" s="152" t="str">
        <f>B14</f>
        <v xml:space="preserve">Submit claim, upload a receipt, check the status of claims, view complete claims history, monitor the balance in their account(s), check benefits status, update personal demographic information, access important plan resource information </v>
      </c>
      <c r="F16" s="147" t="s">
        <v>196</v>
      </c>
    </row>
    <row r="17" spans="1:6" s="94" customFormat="1" ht="15" customHeight="1" x14ac:dyDescent="0.2">
      <c r="A17" s="181" t="s">
        <v>266</v>
      </c>
      <c r="B17" s="65"/>
      <c r="D17" s="100"/>
      <c r="E17" s="100"/>
      <c r="F17" s="88"/>
    </row>
    <row r="18" spans="1:6" s="29" customFormat="1" ht="49.9" customHeight="1" x14ac:dyDescent="0.2">
      <c r="A18" s="60" t="s">
        <v>30</v>
      </c>
      <c r="B18" s="57" t="str">
        <f>B20</f>
        <v xml:space="preserve">Manage online enrollment, add, edit and terminate plan participants, view all participant data allowed under HIPAA regulations </v>
      </c>
      <c r="D18" s="28"/>
      <c r="E18" s="28"/>
      <c r="F18" s="147" t="s">
        <v>251</v>
      </c>
    </row>
    <row r="19" spans="1:6" s="29" customFormat="1" x14ac:dyDescent="0.2">
      <c r="A19" s="60" t="s">
        <v>31</v>
      </c>
      <c r="B19" s="57" t="s">
        <v>175</v>
      </c>
      <c r="D19" s="28"/>
      <c r="E19" s="28"/>
      <c r="F19" s="147" t="s">
        <v>192</v>
      </c>
    </row>
    <row r="20" spans="1:6" s="94" customFormat="1" ht="42" customHeight="1" x14ac:dyDescent="0.2">
      <c r="A20" s="91" t="s">
        <v>32</v>
      </c>
      <c r="B20" s="152" t="s">
        <v>253</v>
      </c>
      <c r="D20" s="100"/>
      <c r="E20" s="100"/>
      <c r="F20" s="57" t="str">
        <f>F18</f>
        <v>View reports, access plan information, download forms, get participant-level data</v>
      </c>
    </row>
    <row r="21" spans="1:6" s="186" customFormat="1" x14ac:dyDescent="0.2">
      <c r="A21" s="184" t="s">
        <v>214</v>
      </c>
      <c r="B21" s="185"/>
      <c r="F21" s="185"/>
    </row>
    <row r="22" spans="1:6" s="29" customFormat="1" ht="20.45" customHeight="1" x14ac:dyDescent="0.2">
      <c r="A22" s="156" t="s">
        <v>254</v>
      </c>
      <c r="B22" s="147" t="s">
        <v>185</v>
      </c>
      <c r="F22" s="147" t="s">
        <v>268</v>
      </c>
    </row>
    <row r="23" spans="1:6" s="155" customFormat="1" ht="15" customHeight="1" x14ac:dyDescent="0.2">
      <c r="A23" s="153" t="s">
        <v>213</v>
      </c>
      <c r="B23" s="154"/>
    </row>
    <row r="24" spans="1:6" s="29" customFormat="1" x14ac:dyDescent="0.2">
      <c r="A24" s="60" t="s">
        <v>30</v>
      </c>
      <c r="B24" s="57" t="s">
        <v>167</v>
      </c>
    </row>
    <row r="25" spans="1:6" s="29" customFormat="1" ht="35.450000000000003" customHeight="1" x14ac:dyDescent="0.2">
      <c r="A25" s="91" t="s">
        <v>32</v>
      </c>
      <c r="B25" s="147"/>
    </row>
    <row r="26" spans="1:6" s="83" customFormat="1" x14ac:dyDescent="0.2">
      <c r="A26" s="141"/>
      <c r="B26" s="84"/>
      <c r="C26" s="84"/>
    </row>
    <row r="27" spans="1:6" s="83" customFormat="1" x14ac:dyDescent="0.2">
      <c r="A27" s="85"/>
      <c r="B27" s="84"/>
      <c r="C27" s="84"/>
    </row>
    <row r="28" spans="1:6" s="83" customFormat="1" x14ac:dyDescent="0.2">
      <c r="A28" s="85"/>
      <c r="B28" s="84"/>
      <c r="C28" s="84"/>
    </row>
    <row r="29" spans="1:6" s="83" customFormat="1" x14ac:dyDescent="0.2">
      <c r="A29" s="85"/>
      <c r="B29" s="84"/>
      <c r="C29" s="84"/>
    </row>
    <row r="30" spans="1:6" s="83" customFormat="1" x14ac:dyDescent="0.2">
      <c r="A30" s="85"/>
      <c r="B30" s="84"/>
      <c r="C30" s="84"/>
    </row>
    <row r="31" spans="1:6" s="83" customFormat="1" x14ac:dyDescent="0.2">
      <c r="A31" s="85"/>
      <c r="B31" s="84"/>
      <c r="C31" s="84"/>
    </row>
    <row r="32" spans="1:6" s="83" customFormat="1" x14ac:dyDescent="0.2">
      <c r="A32" s="85"/>
      <c r="B32" s="84"/>
      <c r="C32" s="84"/>
    </row>
    <row r="33" spans="1:3" s="83" customFormat="1" x14ac:dyDescent="0.2">
      <c r="A33" s="85"/>
      <c r="B33" s="84"/>
      <c r="C33" s="84"/>
    </row>
    <row r="34" spans="1:3" s="83" customFormat="1" x14ac:dyDescent="0.2">
      <c r="A34" s="85"/>
      <c r="B34" s="84"/>
      <c r="C34" s="84"/>
    </row>
    <row r="35" spans="1:3" s="83" customFormat="1" x14ac:dyDescent="0.2">
      <c r="A35" s="85"/>
      <c r="B35" s="84"/>
      <c r="C35" s="84"/>
    </row>
    <row r="36" spans="1:3" s="83" customFormat="1" x14ac:dyDescent="0.2">
      <c r="A36" s="85"/>
      <c r="B36" s="84"/>
      <c r="C36" s="84"/>
    </row>
    <row r="37" spans="1:3" s="83" customFormat="1" x14ac:dyDescent="0.2">
      <c r="A37" s="85"/>
      <c r="B37" s="84"/>
      <c r="C37" s="84"/>
    </row>
    <row r="38" spans="1:3" s="83" customFormat="1" x14ac:dyDescent="0.2">
      <c r="A38" s="85"/>
      <c r="B38" s="84"/>
      <c r="C38" s="84"/>
    </row>
    <row r="39" spans="1:3" s="83" customFormat="1" x14ac:dyDescent="0.2">
      <c r="A39" s="85"/>
      <c r="B39" s="84"/>
      <c r="C39" s="84"/>
    </row>
    <row r="40" spans="1:3" s="83" customFormat="1" x14ac:dyDescent="0.2">
      <c r="A40" s="85"/>
      <c r="B40" s="84"/>
      <c r="C40" s="84"/>
    </row>
    <row r="41" spans="1:3" s="83" customFormat="1" x14ac:dyDescent="0.2">
      <c r="A41" s="85"/>
      <c r="B41" s="84"/>
      <c r="C41" s="84"/>
    </row>
    <row r="42" spans="1:3" s="83" customFormat="1" x14ac:dyDescent="0.2">
      <c r="A42" s="85"/>
      <c r="B42" s="84"/>
      <c r="C42" s="84"/>
    </row>
    <row r="43" spans="1:3" s="83" customFormat="1" x14ac:dyDescent="0.2">
      <c r="A43" s="85"/>
      <c r="B43" s="84"/>
      <c r="C43" s="84"/>
    </row>
    <row r="44" spans="1:3" s="83" customFormat="1" x14ac:dyDescent="0.2">
      <c r="A44" s="85"/>
      <c r="B44" s="84"/>
      <c r="C44" s="84"/>
    </row>
    <row r="45" spans="1:3" s="83" customFormat="1" x14ac:dyDescent="0.2">
      <c r="A45" s="85"/>
      <c r="B45" s="84"/>
      <c r="C45" s="84"/>
    </row>
    <row r="46" spans="1:3" s="83" customFormat="1" x14ac:dyDescent="0.2">
      <c r="A46" s="85"/>
      <c r="B46" s="84"/>
      <c r="C46" s="84"/>
    </row>
    <row r="47" spans="1:3" s="83" customFormat="1" x14ac:dyDescent="0.2">
      <c r="A47" s="85"/>
      <c r="B47" s="84"/>
      <c r="C47" s="84"/>
    </row>
    <row r="48" spans="1:3" s="83" customFormat="1" x14ac:dyDescent="0.2">
      <c r="A48" s="85"/>
      <c r="B48" s="84"/>
      <c r="C48" s="84"/>
    </row>
  </sheetData>
  <pageMargins left="0.56000000000000005" right="0.12" top="0.71" bottom="0.38" header="0.57999999999999996" footer="0.25"/>
  <pageSetup firstPageNumber="12" orientation="landscape" useFirstPageNumber="1" r:id="rId1"/>
  <headerFooter alignWithMargins="0">
    <oddFooter>&amp;L&amp;"Times New Roman,Regular"&amp;6&amp;Z&amp;F\&amp;A, &amp;D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zoomScaleNormal="100" zoomScaleSheetLayoutView="80" workbookViewId="0">
      <selection activeCell="B6" sqref="B6:B15"/>
    </sheetView>
  </sheetViews>
  <sheetFormatPr defaultColWidth="9.140625" defaultRowHeight="12.75" x14ac:dyDescent="0.2"/>
  <cols>
    <col min="1" max="1" width="32.140625" style="75" customWidth="1"/>
    <col min="2" max="2" width="41.5703125" style="75" customWidth="1"/>
    <col min="3" max="3" width="44.7109375" style="75" customWidth="1"/>
    <col min="4" max="251" width="9.140625" style="75"/>
    <col min="252" max="252" width="22.7109375" style="75" customWidth="1"/>
    <col min="253" max="253" width="39.5703125" style="75" customWidth="1"/>
    <col min="254" max="254" width="35.85546875" style="75" customWidth="1"/>
    <col min="255" max="255" width="33.140625" style="75" customWidth="1"/>
    <col min="256" max="257" width="15.42578125" style="75" customWidth="1"/>
    <col min="258" max="507" width="9.140625" style="75"/>
    <col min="508" max="508" width="22.7109375" style="75" customWidth="1"/>
    <col min="509" max="509" width="39.5703125" style="75" customWidth="1"/>
    <col min="510" max="510" width="35.85546875" style="75" customWidth="1"/>
    <col min="511" max="511" width="33.140625" style="75" customWidth="1"/>
    <col min="512" max="513" width="15.42578125" style="75" customWidth="1"/>
    <col min="514" max="763" width="9.140625" style="75"/>
    <col min="764" max="764" width="22.7109375" style="75" customWidth="1"/>
    <col min="765" max="765" width="39.5703125" style="75" customWidth="1"/>
    <col min="766" max="766" width="35.85546875" style="75" customWidth="1"/>
    <col min="767" max="767" width="33.140625" style="75" customWidth="1"/>
    <col min="768" max="769" width="15.42578125" style="75" customWidth="1"/>
    <col min="770" max="1019" width="9.140625" style="75"/>
    <col min="1020" max="1020" width="22.7109375" style="75" customWidth="1"/>
    <col min="1021" max="1021" width="39.5703125" style="75" customWidth="1"/>
    <col min="1022" max="1022" width="35.85546875" style="75" customWidth="1"/>
    <col min="1023" max="1023" width="33.140625" style="75" customWidth="1"/>
    <col min="1024" max="1025" width="15.42578125" style="75" customWidth="1"/>
    <col min="1026" max="1275" width="9.140625" style="75"/>
    <col min="1276" max="1276" width="22.7109375" style="75" customWidth="1"/>
    <col min="1277" max="1277" width="39.5703125" style="75" customWidth="1"/>
    <col min="1278" max="1278" width="35.85546875" style="75" customWidth="1"/>
    <col min="1279" max="1279" width="33.140625" style="75" customWidth="1"/>
    <col min="1280" max="1281" width="15.42578125" style="75" customWidth="1"/>
    <col min="1282" max="1531" width="9.140625" style="75"/>
    <col min="1532" max="1532" width="22.7109375" style="75" customWidth="1"/>
    <col min="1533" max="1533" width="39.5703125" style="75" customWidth="1"/>
    <col min="1534" max="1534" width="35.85546875" style="75" customWidth="1"/>
    <col min="1535" max="1535" width="33.140625" style="75" customWidth="1"/>
    <col min="1536" max="1537" width="15.42578125" style="75" customWidth="1"/>
    <col min="1538" max="1787" width="9.140625" style="75"/>
    <col min="1788" max="1788" width="22.7109375" style="75" customWidth="1"/>
    <col min="1789" max="1789" width="39.5703125" style="75" customWidth="1"/>
    <col min="1790" max="1790" width="35.85546875" style="75" customWidth="1"/>
    <col min="1791" max="1791" width="33.140625" style="75" customWidth="1"/>
    <col min="1792" max="1793" width="15.42578125" style="75" customWidth="1"/>
    <col min="1794" max="2043" width="9.140625" style="75"/>
    <col min="2044" max="2044" width="22.7109375" style="75" customWidth="1"/>
    <col min="2045" max="2045" width="39.5703125" style="75" customWidth="1"/>
    <col min="2046" max="2046" width="35.85546875" style="75" customWidth="1"/>
    <col min="2047" max="2047" width="33.140625" style="75" customWidth="1"/>
    <col min="2048" max="2049" width="15.42578125" style="75" customWidth="1"/>
    <col min="2050" max="2299" width="9.140625" style="75"/>
    <col min="2300" max="2300" width="22.7109375" style="75" customWidth="1"/>
    <col min="2301" max="2301" width="39.5703125" style="75" customWidth="1"/>
    <col min="2302" max="2302" width="35.85546875" style="75" customWidth="1"/>
    <col min="2303" max="2303" width="33.140625" style="75" customWidth="1"/>
    <col min="2304" max="2305" width="15.42578125" style="75" customWidth="1"/>
    <col min="2306" max="2555" width="9.140625" style="75"/>
    <col min="2556" max="2556" width="22.7109375" style="75" customWidth="1"/>
    <col min="2557" max="2557" width="39.5703125" style="75" customWidth="1"/>
    <col min="2558" max="2558" width="35.85546875" style="75" customWidth="1"/>
    <col min="2559" max="2559" width="33.140625" style="75" customWidth="1"/>
    <col min="2560" max="2561" width="15.42578125" style="75" customWidth="1"/>
    <col min="2562" max="2811" width="9.140625" style="75"/>
    <col min="2812" max="2812" width="22.7109375" style="75" customWidth="1"/>
    <col min="2813" max="2813" width="39.5703125" style="75" customWidth="1"/>
    <col min="2814" max="2814" width="35.85546875" style="75" customWidth="1"/>
    <col min="2815" max="2815" width="33.140625" style="75" customWidth="1"/>
    <col min="2816" max="2817" width="15.42578125" style="75" customWidth="1"/>
    <col min="2818" max="3067" width="9.140625" style="75"/>
    <col min="3068" max="3068" width="22.7109375" style="75" customWidth="1"/>
    <col min="3069" max="3069" width="39.5703125" style="75" customWidth="1"/>
    <col min="3070" max="3070" width="35.85546875" style="75" customWidth="1"/>
    <col min="3071" max="3071" width="33.140625" style="75" customWidth="1"/>
    <col min="3072" max="3073" width="15.42578125" style="75" customWidth="1"/>
    <col min="3074" max="3323" width="9.140625" style="75"/>
    <col min="3324" max="3324" width="22.7109375" style="75" customWidth="1"/>
    <col min="3325" max="3325" width="39.5703125" style="75" customWidth="1"/>
    <col min="3326" max="3326" width="35.85546875" style="75" customWidth="1"/>
    <col min="3327" max="3327" width="33.140625" style="75" customWidth="1"/>
    <col min="3328" max="3329" width="15.42578125" style="75" customWidth="1"/>
    <col min="3330" max="3579" width="9.140625" style="75"/>
    <col min="3580" max="3580" width="22.7109375" style="75" customWidth="1"/>
    <col min="3581" max="3581" width="39.5703125" style="75" customWidth="1"/>
    <col min="3582" max="3582" width="35.85546875" style="75" customWidth="1"/>
    <col min="3583" max="3583" width="33.140625" style="75" customWidth="1"/>
    <col min="3584" max="3585" width="15.42578125" style="75" customWidth="1"/>
    <col min="3586" max="3835" width="9.140625" style="75"/>
    <col min="3836" max="3836" width="22.7109375" style="75" customWidth="1"/>
    <col min="3837" max="3837" width="39.5703125" style="75" customWidth="1"/>
    <col min="3838" max="3838" width="35.85546875" style="75" customWidth="1"/>
    <col min="3839" max="3839" width="33.140625" style="75" customWidth="1"/>
    <col min="3840" max="3841" width="15.42578125" style="75" customWidth="1"/>
    <col min="3842" max="4091" width="9.140625" style="75"/>
    <col min="4092" max="4092" width="22.7109375" style="75" customWidth="1"/>
    <col min="4093" max="4093" width="39.5703125" style="75" customWidth="1"/>
    <col min="4094" max="4094" width="35.85546875" style="75" customWidth="1"/>
    <col min="4095" max="4095" width="33.140625" style="75" customWidth="1"/>
    <col min="4096" max="4097" width="15.42578125" style="75" customWidth="1"/>
    <col min="4098" max="4347" width="9.140625" style="75"/>
    <col min="4348" max="4348" width="22.7109375" style="75" customWidth="1"/>
    <col min="4349" max="4349" width="39.5703125" style="75" customWidth="1"/>
    <col min="4350" max="4350" width="35.85546875" style="75" customWidth="1"/>
    <col min="4351" max="4351" width="33.140625" style="75" customWidth="1"/>
    <col min="4352" max="4353" width="15.42578125" style="75" customWidth="1"/>
    <col min="4354" max="4603" width="9.140625" style="75"/>
    <col min="4604" max="4604" width="22.7109375" style="75" customWidth="1"/>
    <col min="4605" max="4605" width="39.5703125" style="75" customWidth="1"/>
    <col min="4606" max="4606" width="35.85546875" style="75" customWidth="1"/>
    <col min="4607" max="4607" width="33.140625" style="75" customWidth="1"/>
    <col min="4608" max="4609" width="15.42578125" style="75" customWidth="1"/>
    <col min="4610" max="4859" width="9.140625" style="75"/>
    <col min="4860" max="4860" width="22.7109375" style="75" customWidth="1"/>
    <col min="4861" max="4861" width="39.5703125" style="75" customWidth="1"/>
    <col min="4862" max="4862" width="35.85546875" style="75" customWidth="1"/>
    <col min="4863" max="4863" width="33.140625" style="75" customWidth="1"/>
    <col min="4864" max="4865" width="15.42578125" style="75" customWidth="1"/>
    <col min="4866" max="5115" width="9.140625" style="75"/>
    <col min="5116" max="5116" width="22.7109375" style="75" customWidth="1"/>
    <col min="5117" max="5117" width="39.5703125" style="75" customWidth="1"/>
    <col min="5118" max="5118" width="35.85546875" style="75" customWidth="1"/>
    <col min="5119" max="5119" width="33.140625" style="75" customWidth="1"/>
    <col min="5120" max="5121" width="15.42578125" style="75" customWidth="1"/>
    <col min="5122" max="5371" width="9.140625" style="75"/>
    <col min="5372" max="5372" width="22.7109375" style="75" customWidth="1"/>
    <col min="5373" max="5373" width="39.5703125" style="75" customWidth="1"/>
    <col min="5374" max="5374" width="35.85546875" style="75" customWidth="1"/>
    <col min="5375" max="5375" width="33.140625" style="75" customWidth="1"/>
    <col min="5376" max="5377" width="15.42578125" style="75" customWidth="1"/>
    <col min="5378" max="5627" width="9.140625" style="75"/>
    <col min="5628" max="5628" width="22.7109375" style="75" customWidth="1"/>
    <col min="5629" max="5629" width="39.5703125" style="75" customWidth="1"/>
    <col min="5630" max="5630" width="35.85546875" style="75" customWidth="1"/>
    <col min="5631" max="5631" width="33.140625" style="75" customWidth="1"/>
    <col min="5632" max="5633" width="15.42578125" style="75" customWidth="1"/>
    <col min="5634" max="5883" width="9.140625" style="75"/>
    <col min="5884" max="5884" width="22.7109375" style="75" customWidth="1"/>
    <col min="5885" max="5885" width="39.5703125" style="75" customWidth="1"/>
    <col min="5886" max="5886" width="35.85546875" style="75" customWidth="1"/>
    <col min="5887" max="5887" width="33.140625" style="75" customWidth="1"/>
    <col min="5888" max="5889" width="15.42578125" style="75" customWidth="1"/>
    <col min="5890" max="6139" width="9.140625" style="75"/>
    <col min="6140" max="6140" width="22.7109375" style="75" customWidth="1"/>
    <col min="6141" max="6141" width="39.5703125" style="75" customWidth="1"/>
    <col min="6142" max="6142" width="35.85546875" style="75" customWidth="1"/>
    <col min="6143" max="6143" width="33.140625" style="75" customWidth="1"/>
    <col min="6144" max="6145" width="15.42578125" style="75" customWidth="1"/>
    <col min="6146" max="6395" width="9.140625" style="75"/>
    <col min="6396" max="6396" width="22.7109375" style="75" customWidth="1"/>
    <col min="6397" max="6397" width="39.5703125" style="75" customWidth="1"/>
    <col min="6398" max="6398" width="35.85546875" style="75" customWidth="1"/>
    <col min="6399" max="6399" width="33.140625" style="75" customWidth="1"/>
    <col min="6400" max="6401" width="15.42578125" style="75" customWidth="1"/>
    <col min="6402" max="6651" width="9.140625" style="75"/>
    <col min="6652" max="6652" width="22.7109375" style="75" customWidth="1"/>
    <col min="6653" max="6653" width="39.5703125" style="75" customWidth="1"/>
    <col min="6654" max="6654" width="35.85546875" style="75" customWidth="1"/>
    <col min="6655" max="6655" width="33.140625" style="75" customWidth="1"/>
    <col min="6656" max="6657" width="15.42578125" style="75" customWidth="1"/>
    <col min="6658" max="6907" width="9.140625" style="75"/>
    <col min="6908" max="6908" width="22.7109375" style="75" customWidth="1"/>
    <col min="6909" max="6909" width="39.5703125" style="75" customWidth="1"/>
    <col min="6910" max="6910" width="35.85546875" style="75" customWidth="1"/>
    <col min="6911" max="6911" width="33.140625" style="75" customWidth="1"/>
    <col min="6912" max="6913" width="15.42578125" style="75" customWidth="1"/>
    <col min="6914" max="7163" width="9.140625" style="75"/>
    <col min="7164" max="7164" width="22.7109375" style="75" customWidth="1"/>
    <col min="7165" max="7165" width="39.5703125" style="75" customWidth="1"/>
    <col min="7166" max="7166" width="35.85546875" style="75" customWidth="1"/>
    <col min="7167" max="7167" width="33.140625" style="75" customWidth="1"/>
    <col min="7168" max="7169" width="15.42578125" style="75" customWidth="1"/>
    <col min="7170" max="7419" width="9.140625" style="75"/>
    <col min="7420" max="7420" width="22.7109375" style="75" customWidth="1"/>
    <col min="7421" max="7421" width="39.5703125" style="75" customWidth="1"/>
    <col min="7422" max="7422" width="35.85546875" style="75" customWidth="1"/>
    <col min="7423" max="7423" width="33.140625" style="75" customWidth="1"/>
    <col min="7424" max="7425" width="15.42578125" style="75" customWidth="1"/>
    <col min="7426" max="7675" width="9.140625" style="75"/>
    <col min="7676" max="7676" width="22.7109375" style="75" customWidth="1"/>
    <col min="7677" max="7677" width="39.5703125" style="75" customWidth="1"/>
    <col min="7678" max="7678" width="35.85546875" style="75" customWidth="1"/>
    <col min="7679" max="7679" width="33.140625" style="75" customWidth="1"/>
    <col min="7680" max="7681" width="15.42578125" style="75" customWidth="1"/>
    <col min="7682" max="7931" width="9.140625" style="75"/>
    <col min="7932" max="7932" width="22.7109375" style="75" customWidth="1"/>
    <col min="7933" max="7933" width="39.5703125" style="75" customWidth="1"/>
    <col min="7934" max="7934" width="35.85546875" style="75" customWidth="1"/>
    <col min="7935" max="7935" width="33.140625" style="75" customWidth="1"/>
    <col min="7936" max="7937" width="15.42578125" style="75" customWidth="1"/>
    <col min="7938" max="8187" width="9.140625" style="75"/>
    <col min="8188" max="8188" width="22.7109375" style="75" customWidth="1"/>
    <col min="8189" max="8189" width="39.5703125" style="75" customWidth="1"/>
    <col min="8190" max="8190" width="35.85546875" style="75" customWidth="1"/>
    <col min="8191" max="8191" width="33.140625" style="75" customWidth="1"/>
    <col min="8192" max="8193" width="15.42578125" style="75" customWidth="1"/>
    <col min="8194" max="8443" width="9.140625" style="75"/>
    <col min="8444" max="8444" width="22.7109375" style="75" customWidth="1"/>
    <col min="8445" max="8445" width="39.5703125" style="75" customWidth="1"/>
    <col min="8446" max="8446" width="35.85546875" style="75" customWidth="1"/>
    <col min="8447" max="8447" width="33.140625" style="75" customWidth="1"/>
    <col min="8448" max="8449" width="15.42578125" style="75" customWidth="1"/>
    <col min="8450" max="8699" width="9.140625" style="75"/>
    <col min="8700" max="8700" width="22.7109375" style="75" customWidth="1"/>
    <col min="8701" max="8701" width="39.5703125" style="75" customWidth="1"/>
    <col min="8702" max="8702" width="35.85546875" style="75" customWidth="1"/>
    <col min="8703" max="8703" width="33.140625" style="75" customWidth="1"/>
    <col min="8704" max="8705" width="15.42578125" style="75" customWidth="1"/>
    <col min="8706" max="8955" width="9.140625" style="75"/>
    <col min="8956" max="8956" width="22.7109375" style="75" customWidth="1"/>
    <col min="8957" max="8957" width="39.5703125" style="75" customWidth="1"/>
    <col min="8958" max="8958" width="35.85546875" style="75" customWidth="1"/>
    <col min="8959" max="8959" width="33.140625" style="75" customWidth="1"/>
    <col min="8960" max="8961" width="15.42578125" style="75" customWidth="1"/>
    <col min="8962" max="9211" width="9.140625" style="75"/>
    <col min="9212" max="9212" width="22.7109375" style="75" customWidth="1"/>
    <col min="9213" max="9213" width="39.5703125" style="75" customWidth="1"/>
    <col min="9214" max="9214" width="35.85546875" style="75" customWidth="1"/>
    <col min="9215" max="9215" width="33.140625" style="75" customWidth="1"/>
    <col min="9216" max="9217" width="15.42578125" style="75" customWidth="1"/>
    <col min="9218" max="9467" width="9.140625" style="75"/>
    <col min="9468" max="9468" width="22.7109375" style="75" customWidth="1"/>
    <col min="9469" max="9469" width="39.5703125" style="75" customWidth="1"/>
    <col min="9470" max="9470" width="35.85546875" style="75" customWidth="1"/>
    <col min="9471" max="9471" width="33.140625" style="75" customWidth="1"/>
    <col min="9472" max="9473" width="15.42578125" style="75" customWidth="1"/>
    <col min="9474" max="9723" width="9.140625" style="75"/>
    <col min="9724" max="9724" width="22.7109375" style="75" customWidth="1"/>
    <col min="9725" max="9725" width="39.5703125" style="75" customWidth="1"/>
    <col min="9726" max="9726" width="35.85546875" style="75" customWidth="1"/>
    <col min="9727" max="9727" width="33.140625" style="75" customWidth="1"/>
    <col min="9728" max="9729" width="15.42578125" style="75" customWidth="1"/>
    <col min="9730" max="9979" width="9.140625" style="75"/>
    <col min="9980" max="9980" width="22.7109375" style="75" customWidth="1"/>
    <col min="9981" max="9981" width="39.5703125" style="75" customWidth="1"/>
    <col min="9982" max="9982" width="35.85546875" style="75" customWidth="1"/>
    <col min="9983" max="9983" width="33.140625" style="75" customWidth="1"/>
    <col min="9984" max="9985" width="15.42578125" style="75" customWidth="1"/>
    <col min="9986" max="10235" width="9.140625" style="75"/>
    <col min="10236" max="10236" width="22.7109375" style="75" customWidth="1"/>
    <col min="10237" max="10237" width="39.5703125" style="75" customWidth="1"/>
    <col min="10238" max="10238" width="35.85546875" style="75" customWidth="1"/>
    <col min="10239" max="10239" width="33.140625" style="75" customWidth="1"/>
    <col min="10240" max="10241" width="15.42578125" style="75" customWidth="1"/>
    <col min="10242" max="10491" width="9.140625" style="75"/>
    <col min="10492" max="10492" width="22.7109375" style="75" customWidth="1"/>
    <col min="10493" max="10493" width="39.5703125" style="75" customWidth="1"/>
    <col min="10494" max="10494" width="35.85546875" style="75" customWidth="1"/>
    <col min="10495" max="10495" width="33.140625" style="75" customWidth="1"/>
    <col min="10496" max="10497" width="15.42578125" style="75" customWidth="1"/>
    <col min="10498" max="10747" width="9.140625" style="75"/>
    <col min="10748" max="10748" width="22.7109375" style="75" customWidth="1"/>
    <col min="10749" max="10749" width="39.5703125" style="75" customWidth="1"/>
    <col min="10750" max="10750" width="35.85546875" style="75" customWidth="1"/>
    <col min="10751" max="10751" width="33.140625" style="75" customWidth="1"/>
    <col min="10752" max="10753" width="15.42578125" style="75" customWidth="1"/>
    <col min="10754" max="11003" width="9.140625" style="75"/>
    <col min="11004" max="11004" width="22.7109375" style="75" customWidth="1"/>
    <col min="11005" max="11005" width="39.5703125" style="75" customWidth="1"/>
    <col min="11006" max="11006" width="35.85546875" style="75" customWidth="1"/>
    <col min="11007" max="11007" width="33.140625" style="75" customWidth="1"/>
    <col min="11008" max="11009" width="15.42578125" style="75" customWidth="1"/>
    <col min="11010" max="11259" width="9.140625" style="75"/>
    <col min="11260" max="11260" width="22.7109375" style="75" customWidth="1"/>
    <col min="11261" max="11261" width="39.5703125" style="75" customWidth="1"/>
    <col min="11262" max="11262" width="35.85546875" style="75" customWidth="1"/>
    <col min="11263" max="11263" width="33.140625" style="75" customWidth="1"/>
    <col min="11264" max="11265" width="15.42578125" style="75" customWidth="1"/>
    <col min="11266" max="11515" width="9.140625" style="75"/>
    <col min="11516" max="11516" width="22.7109375" style="75" customWidth="1"/>
    <col min="11517" max="11517" width="39.5703125" style="75" customWidth="1"/>
    <col min="11518" max="11518" width="35.85546875" style="75" customWidth="1"/>
    <col min="11519" max="11519" width="33.140625" style="75" customWidth="1"/>
    <col min="11520" max="11521" width="15.42578125" style="75" customWidth="1"/>
    <col min="11522" max="11771" width="9.140625" style="75"/>
    <col min="11772" max="11772" width="22.7109375" style="75" customWidth="1"/>
    <col min="11773" max="11773" width="39.5703125" style="75" customWidth="1"/>
    <col min="11774" max="11774" width="35.85546875" style="75" customWidth="1"/>
    <col min="11775" max="11775" width="33.140625" style="75" customWidth="1"/>
    <col min="11776" max="11777" width="15.42578125" style="75" customWidth="1"/>
    <col min="11778" max="12027" width="9.140625" style="75"/>
    <col min="12028" max="12028" width="22.7109375" style="75" customWidth="1"/>
    <col min="12029" max="12029" width="39.5703125" style="75" customWidth="1"/>
    <col min="12030" max="12030" width="35.85546875" style="75" customWidth="1"/>
    <col min="12031" max="12031" width="33.140625" style="75" customWidth="1"/>
    <col min="12032" max="12033" width="15.42578125" style="75" customWidth="1"/>
    <col min="12034" max="12283" width="9.140625" style="75"/>
    <col min="12284" max="12284" width="22.7109375" style="75" customWidth="1"/>
    <col min="12285" max="12285" width="39.5703125" style="75" customWidth="1"/>
    <col min="12286" max="12286" width="35.85546875" style="75" customWidth="1"/>
    <col min="12287" max="12287" width="33.140625" style="75" customWidth="1"/>
    <col min="12288" max="12289" width="15.42578125" style="75" customWidth="1"/>
    <col min="12290" max="12539" width="9.140625" style="75"/>
    <col min="12540" max="12540" width="22.7109375" style="75" customWidth="1"/>
    <col min="12541" max="12541" width="39.5703125" style="75" customWidth="1"/>
    <col min="12542" max="12542" width="35.85546875" style="75" customWidth="1"/>
    <col min="12543" max="12543" width="33.140625" style="75" customWidth="1"/>
    <col min="12544" max="12545" width="15.42578125" style="75" customWidth="1"/>
    <col min="12546" max="12795" width="9.140625" style="75"/>
    <col min="12796" max="12796" width="22.7109375" style="75" customWidth="1"/>
    <col min="12797" max="12797" width="39.5703125" style="75" customWidth="1"/>
    <col min="12798" max="12798" width="35.85546875" style="75" customWidth="1"/>
    <col min="12799" max="12799" width="33.140625" style="75" customWidth="1"/>
    <col min="12800" max="12801" width="15.42578125" style="75" customWidth="1"/>
    <col min="12802" max="13051" width="9.140625" style="75"/>
    <col min="13052" max="13052" width="22.7109375" style="75" customWidth="1"/>
    <col min="13053" max="13053" width="39.5703125" style="75" customWidth="1"/>
    <col min="13054" max="13054" width="35.85546875" style="75" customWidth="1"/>
    <col min="13055" max="13055" width="33.140625" style="75" customWidth="1"/>
    <col min="13056" max="13057" width="15.42578125" style="75" customWidth="1"/>
    <col min="13058" max="13307" width="9.140625" style="75"/>
    <col min="13308" max="13308" width="22.7109375" style="75" customWidth="1"/>
    <col min="13309" max="13309" width="39.5703125" style="75" customWidth="1"/>
    <col min="13310" max="13310" width="35.85546875" style="75" customWidth="1"/>
    <col min="13311" max="13311" width="33.140625" style="75" customWidth="1"/>
    <col min="13312" max="13313" width="15.42578125" style="75" customWidth="1"/>
    <col min="13314" max="13563" width="9.140625" style="75"/>
    <col min="13564" max="13564" width="22.7109375" style="75" customWidth="1"/>
    <col min="13565" max="13565" width="39.5703125" style="75" customWidth="1"/>
    <col min="13566" max="13566" width="35.85546875" style="75" customWidth="1"/>
    <col min="13567" max="13567" width="33.140625" style="75" customWidth="1"/>
    <col min="13568" max="13569" width="15.42578125" style="75" customWidth="1"/>
    <col min="13570" max="13819" width="9.140625" style="75"/>
    <col min="13820" max="13820" width="22.7109375" style="75" customWidth="1"/>
    <col min="13821" max="13821" width="39.5703125" style="75" customWidth="1"/>
    <col min="13822" max="13822" width="35.85546875" style="75" customWidth="1"/>
    <col min="13823" max="13823" width="33.140625" style="75" customWidth="1"/>
    <col min="13824" max="13825" width="15.42578125" style="75" customWidth="1"/>
    <col min="13826" max="14075" width="9.140625" style="75"/>
    <col min="14076" max="14076" width="22.7109375" style="75" customWidth="1"/>
    <col min="14077" max="14077" width="39.5703125" style="75" customWidth="1"/>
    <col min="14078" max="14078" width="35.85546875" style="75" customWidth="1"/>
    <col min="14079" max="14079" width="33.140625" style="75" customWidth="1"/>
    <col min="14080" max="14081" width="15.42578125" style="75" customWidth="1"/>
    <col min="14082" max="14331" width="9.140625" style="75"/>
    <col min="14332" max="14332" width="22.7109375" style="75" customWidth="1"/>
    <col min="14333" max="14333" width="39.5703125" style="75" customWidth="1"/>
    <col min="14334" max="14334" width="35.85546875" style="75" customWidth="1"/>
    <col min="14335" max="14335" width="33.140625" style="75" customWidth="1"/>
    <col min="14336" max="14337" width="15.42578125" style="75" customWidth="1"/>
    <col min="14338" max="14587" width="9.140625" style="75"/>
    <col min="14588" max="14588" width="22.7109375" style="75" customWidth="1"/>
    <col min="14589" max="14589" width="39.5703125" style="75" customWidth="1"/>
    <col min="14590" max="14590" width="35.85546875" style="75" customWidth="1"/>
    <col min="14591" max="14591" width="33.140625" style="75" customWidth="1"/>
    <col min="14592" max="14593" width="15.42578125" style="75" customWidth="1"/>
    <col min="14594" max="14843" width="9.140625" style="75"/>
    <col min="14844" max="14844" width="22.7109375" style="75" customWidth="1"/>
    <col min="14845" max="14845" width="39.5703125" style="75" customWidth="1"/>
    <col min="14846" max="14846" width="35.85546875" style="75" customWidth="1"/>
    <col min="14847" max="14847" width="33.140625" style="75" customWidth="1"/>
    <col min="14848" max="14849" width="15.42578125" style="75" customWidth="1"/>
    <col min="14850" max="15099" width="9.140625" style="75"/>
    <col min="15100" max="15100" width="22.7109375" style="75" customWidth="1"/>
    <col min="15101" max="15101" width="39.5703125" style="75" customWidth="1"/>
    <col min="15102" max="15102" width="35.85546875" style="75" customWidth="1"/>
    <col min="15103" max="15103" width="33.140625" style="75" customWidth="1"/>
    <col min="15104" max="15105" width="15.42578125" style="75" customWidth="1"/>
    <col min="15106" max="15355" width="9.140625" style="75"/>
    <col min="15356" max="15356" width="22.7109375" style="75" customWidth="1"/>
    <col min="15357" max="15357" width="39.5703125" style="75" customWidth="1"/>
    <col min="15358" max="15358" width="35.85546875" style="75" customWidth="1"/>
    <col min="15359" max="15359" width="33.140625" style="75" customWidth="1"/>
    <col min="15360" max="15361" width="15.42578125" style="75" customWidth="1"/>
    <col min="15362" max="15611" width="9.140625" style="75"/>
    <col min="15612" max="15612" width="22.7109375" style="75" customWidth="1"/>
    <col min="15613" max="15613" width="39.5703125" style="75" customWidth="1"/>
    <col min="15614" max="15614" width="35.85546875" style="75" customWidth="1"/>
    <col min="15615" max="15615" width="33.140625" style="75" customWidth="1"/>
    <col min="15616" max="15617" width="15.42578125" style="75" customWidth="1"/>
    <col min="15618" max="15867" width="9.140625" style="75"/>
    <col min="15868" max="15868" width="22.7109375" style="75" customWidth="1"/>
    <col min="15869" max="15869" width="39.5703125" style="75" customWidth="1"/>
    <col min="15870" max="15870" width="35.85546875" style="75" customWidth="1"/>
    <col min="15871" max="15871" width="33.140625" style="75" customWidth="1"/>
    <col min="15872" max="15873" width="15.42578125" style="75" customWidth="1"/>
    <col min="15874" max="16123" width="9.140625" style="75"/>
    <col min="16124" max="16124" width="22.7109375" style="75" customWidth="1"/>
    <col min="16125" max="16125" width="39.5703125" style="75" customWidth="1"/>
    <col min="16126" max="16126" width="35.85546875" style="75" customWidth="1"/>
    <col min="16127" max="16127" width="33.140625" style="75" customWidth="1"/>
    <col min="16128" max="16129" width="15.42578125" style="75" customWidth="1"/>
    <col min="16130" max="16384" width="9.140625" style="75"/>
  </cols>
  <sheetData>
    <row r="1" spans="1:5" s="233" customFormat="1" ht="18" x14ac:dyDescent="0.2">
      <c r="A1" s="231" t="s">
        <v>176</v>
      </c>
    </row>
    <row r="2" spans="1:5" s="240" customFormat="1" ht="23.45" customHeight="1" x14ac:dyDescent="0.2">
      <c r="A2" s="239" t="s">
        <v>245</v>
      </c>
    </row>
    <row r="3" spans="1:5" s="74" customFormat="1" x14ac:dyDescent="0.2">
      <c r="A3" s="142"/>
      <c r="D3" s="140"/>
    </row>
    <row r="4" spans="1:5" ht="19.5" customHeight="1" x14ac:dyDescent="0.2">
      <c r="A4" s="336"/>
      <c r="B4" s="336"/>
      <c r="C4" s="336"/>
    </row>
    <row r="5" spans="1:5" ht="15" customHeight="1" x14ac:dyDescent="0.2">
      <c r="A5" s="76"/>
    </row>
    <row r="6" spans="1:5" s="55" customFormat="1" ht="25.5" x14ac:dyDescent="0.2">
      <c r="A6" s="54"/>
      <c r="B6" s="2" t="s">
        <v>138</v>
      </c>
      <c r="E6" s="2" t="s">
        <v>138</v>
      </c>
    </row>
    <row r="7" spans="1:5" s="55" customFormat="1" ht="25.5" x14ac:dyDescent="0.2">
      <c r="A7" s="54"/>
      <c r="B7" s="2" t="s">
        <v>92</v>
      </c>
      <c r="E7" s="22" t="s">
        <v>77</v>
      </c>
    </row>
    <row r="8" spans="1:5" s="78" customFormat="1" x14ac:dyDescent="0.2">
      <c r="A8" s="171" t="s">
        <v>209</v>
      </c>
      <c r="B8" s="168"/>
      <c r="E8" s="168"/>
    </row>
    <row r="9" spans="1:5" s="29" customFormat="1" ht="15" customHeight="1" x14ac:dyDescent="0.2">
      <c r="A9" s="60" t="s">
        <v>30</v>
      </c>
      <c r="B9" s="57">
        <v>27</v>
      </c>
      <c r="E9" s="66">
        <v>18</v>
      </c>
    </row>
    <row r="10" spans="1:5" s="29" customFormat="1" ht="15" customHeight="1" x14ac:dyDescent="0.2">
      <c r="A10" s="60" t="s">
        <v>31</v>
      </c>
      <c r="B10" s="57">
        <v>11</v>
      </c>
      <c r="E10" s="66">
        <v>18</v>
      </c>
    </row>
    <row r="11" spans="1:5" s="29" customFormat="1" ht="15" customHeight="1" x14ac:dyDescent="0.2">
      <c r="A11" s="91" t="s">
        <v>32</v>
      </c>
      <c r="B11" s="57">
        <v>11</v>
      </c>
      <c r="E11" s="57">
        <v>1</v>
      </c>
    </row>
    <row r="12" spans="1:5" s="170" customFormat="1" x14ac:dyDescent="0.2">
      <c r="A12" s="167" t="s">
        <v>178</v>
      </c>
      <c r="B12" s="169"/>
      <c r="E12" s="169"/>
    </row>
    <row r="13" spans="1:5" s="29" customFormat="1" ht="27" customHeight="1" x14ac:dyDescent="0.2">
      <c r="A13" s="60" t="s">
        <v>30</v>
      </c>
      <c r="B13" s="57" t="s">
        <v>171</v>
      </c>
      <c r="E13" s="147" t="s">
        <v>260</v>
      </c>
    </row>
    <row r="14" spans="1:5" s="29" customFormat="1" ht="25.5" x14ac:dyDescent="0.2">
      <c r="A14" s="60" t="s">
        <v>31</v>
      </c>
      <c r="B14" s="147" t="s">
        <v>269</v>
      </c>
      <c r="E14" s="147" t="s">
        <v>261</v>
      </c>
    </row>
    <row r="15" spans="1:5" s="29" customFormat="1" ht="25.5" x14ac:dyDescent="0.2">
      <c r="A15" s="60" t="s">
        <v>32</v>
      </c>
      <c r="B15" s="147" t="s">
        <v>281</v>
      </c>
      <c r="E15" s="147" t="s">
        <v>262</v>
      </c>
    </row>
    <row r="21" spans="3:3" s="77" customFormat="1" x14ac:dyDescent="0.2">
      <c r="C21" s="75"/>
    </row>
  </sheetData>
  <mergeCells count="1">
    <mergeCell ref="A4:C4"/>
  </mergeCells>
  <pageMargins left="0.63" right="0.13" top="0.71" bottom="0.54" header="0.46" footer="0.25"/>
  <pageSetup orientation="landscape" r:id="rId1"/>
  <headerFooter alignWithMargins="0">
    <oddFooter>&amp;L&amp;"Times New Roman,Regular"&amp;6&amp;Z&amp;F\&amp;A, &amp;D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view="pageBreakPreview" zoomScaleNormal="100" zoomScaleSheetLayoutView="100" workbookViewId="0">
      <selection activeCell="C4" sqref="C4:C13"/>
    </sheetView>
  </sheetViews>
  <sheetFormatPr defaultColWidth="9.140625" defaultRowHeight="12.75" x14ac:dyDescent="0.2"/>
  <cols>
    <col min="1" max="1" width="62.85546875" style="75" customWidth="1"/>
    <col min="2" max="3" width="23.7109375" style="75" customWidth="1"/>
    <col min="4" max="251" width="9.140625" style="75"/>
    <col min="252" max="252" width="30.42578125" style="75" customWidth="1"/>
    <col min="253" max="253" width="33.28515625" style="75" customWidth="1"/>
    <col min="254" max="254" width="34.7109375" style="75" customWidth="1"/>
    <col min="255" max="255" width="30.7109375" style="75" customWidth="1"/>
    <col min="256" max="256" width="15.42578125" style="75" customWidth="1"/>
    <col min="257" max="507" width="9.140625" style="75"/>
    <col min="508" max="508" width="30.42578125" style="75" customWidth="1"/>
    <col min="509" max="509" width="33.28515625" style="75" customWidth="1"/>
    <col min="510" max="510" width="34.7109375" style="75" customWidth="1"/>
    <col min="511" max="511" width="30.7109375" style="75" customWidth="1"/>
    <col min="512" max="512" width="15.42578125" style="75" customWidth="1"/>
    <col min="513" max="763" width="9.140625" style="75"/>
    <col min="764" max="764" width="30.42578125" style="75" customWidth="1"/>
    <col min="765" max="765" width="33.28515625" style="75" customWidth="1"/>
    <col min="766" max="766" width="34.7109375" style="75" customWidth="1"/>
    <col min="767" max="767" width="30.7109375" style="75" customWidth="1"/>
    <col min="768" max="768" width="15.42578125" style="75" customWidth="1"/>
    <col min="769" max="1019" width="9.140625" style="75"/>
    <col min="1020" max="1020" width="30.42578125" style="75" customWidth="1"/>
    <col min="1021" max="1021" width="33.28515625" style="75" customWidth="1"/>
    <col min="1022" max="1022" width="34.7109375" style="75" customWidth="1"/>
    <col min="1023" max="1023" width="30.7109375" style="75" customWidth="1"/>
    <col min="1024" max="1024" width="15.42578125" style="75" customWidth="1"/>
    <col min="1025" max="1275" width="9.140625" style="75"/>
    <col min="1276" max="1276" width="30.42578125" style="75" customWidth="1"/>
    <col min="1277" max="1277" width="33.28515625" style="75" customWidth="1"/>
    <col min="1278" max="1278" width="34.7109375" style="75" customWidth="1"/>
    <col min="1279" max="1279" width="30.7109375" style="75" customWidth="1"/>
    <col min="1280" max="1280" width="15.42578125" style="75" customWidth="1"/>
    <col min="1281" max="1531" width="9.140625" style="75"/>
    <col min="1532" max="1532" width="30.42578125" style="75" customWidth="1"/>
    <col min="1533" max="1533" width="33.28515625" style="75" customWidth="1"/>
    <col min="1534" max="1534" width="34.7109375" style="75" customWidth="1"/>
    <col min="1535" max="1535" width="30.7109375" style="75" customWidth="1"/>
    <col min="1536" max="1536" width="15.42578125" style="75" customWidth="1"/>
    <col min="1537" max="1787" width="9.140625" style="75"/>
    <col min="1788" max="1788" width="30.42578125" style="75" customWidth="1"/>
    <col min="1789" max="1789" width="33.28515625" style="75" customWidth="1"/>
    <col min="1790" max="1790" width="34.7109375" style="75" customWidth="1"/>
    <col min="1791" max="1791" width="30.7109375" style="75" customWidth="1"/>
    <col min="1792" max="1792" width="15.42578125" style="75" customWidth="1"/>
    <col min="1793" max="2043" width="9.140625" style="75"/>
    <col min="2044" max="2044" width="30.42578125" style="75" customWidth="1"/>
    <col min="2045" max="2045" width="33.28515625" style="75" customWidth="1"/>
    <col min="2046" max="2046" width="34.7109375" style="75" customWidth="1"/>
    <col min="2047" max="2047" width="30.7109375" style="75" customWidth="1"/>
    <col min="2048" max="2048" width="15.42578125" style="75" customWidth="1"/>
    <col min="2049" max="2299" width="9.140625" style="75"/>
    <col min="2300" max="2300" width="30.42578125" style="75" customWidth="1"/>
    <col min="2301" max="2301" width="33.28515625" style="75" customWidth="1"/>
    <col min="2302" max="2302" width="34.7109375" style="75" customWidth="1"/>
    <col min="2303" max="2303" width="30.7109375" style="75" customWidth="1"/>
    <col min="2304" max="2304" width="15.42578125" style="75" customWidth="1"/>
    <col min="2305" max="2555" width="9.140625" style="75"/>
    <col min="2556" max="2556" width="30.42578125" style="75" customWidth="1"/>
    <col min="2557" max="2557" width="33.28515625" style="75" customWidth="1"/>
    <col min="2558" max="2558" width="34.7109375" style="75" customWidth="1"/>
    <col min="2559" max="2559" width="30.7109375" style="75" customWidth="1"/>
    <col min="2560" max="2560" width="15.42578125" style="75" customWidth="1"/>
    <col min="2561" max="2811" width="9.140625" style="75"/>
    <col min="2812" max="2812" width="30.42578125" style="75" customWidth="1"/>
    <col min="2813" max="2813" width="33.28515625" style="75" customWidth="1"/>
    <col min="2814" max="2814" width="34.7109375" style="75" customWidth="1"/>
    <col min="2815" max="2815" width="30.7109375" style="75" customWidth="1"/>
    <col min="2816" max="2816" width="15.42578125" style="75" customWidth="1"/>
    <col min="2817" max="3067" width="9.140625" style="75"/>
    <col min="3068" max="3068" width="30.42578125" style="75" customWidth="1"/>
    <col min="3069" max="3069" width="33.28515625" style="75" customWidth="1"/>
    <col min="3070" max="3070" width="34.7109375" style="75" customWidth="1"/>
    <col min="3071" max="3071" width="30.7109375" style="75" customWidth="1"/>
    <col min="3072" max="3072" width="15.42578125" style="75" customWidth="1"/>
    <col min="3073" max="3323" width="9.140625" style="75"/>
    <col min="3324" max="3324" width="30.42578125" style="75" customWidth="1"/>
    <col min="3325" max="3325" width="33.28515625" style="75" customWidth="1"/>
    <col min="3326" max="3326" width="34.7109375" style="75" customWidth="1"/>
    <col min="3327" max="3327" width="30.7109375" style="75" customWidth="1"/>
    <col min="3328" max="3328" width="15.42578125" style="75" customWidth="1"/>
    <col min="3329" max="3579" width="9.140625" style="75"/>
    <col min="3580" max="3580" width="30.42578125" style="75" customWidth="1"/>
    <col min="3581" max="3581" width="33.28515625" style="75" customWidth="1"/>
    <col min="3582" max="3582" width="34.7109375" style="75" customWidth="1"/>
    <col min="3583" max="3583" width="30.7109375" style="75" customWidth="1"/>
    <col min="3584" max="3584" width="15.42578125" style="75" customWidth="1"/>
    <col min="3585" max="3835" width="9.140625" style="75"/>
    <col min="3836" max="3836" width="30.42578125" style="75" customWidth="1"/>
    <col min="3837" max="3837" width="33.28515625" style="75" customWidth="1"/>
    <col min="3838" max="3838" width="34.7109375" style="75" customWidth="1"/>
    <col min="3839" max="3839" width="30.7109375" style="75" customWidth="1"/>
    <col min="3840" max="3840" width="15.42578125" style="75" customWidth="1"/>
    <col min="3841" max="4091" width="9.140625" style="75"/>
    <col min="4092" max="4092" width="30.42578125" style="75" customWidth="1"/>
    <col min="4093" max="4093" width="33.28515625" style="75" customWidth="1"/>
    <col min="4094" max="4094" width="34.7109375" style="75" customWidth="1"/>
    <col min="4095" max="4095" width="30.7109375" style="75" customWidth="1"/>
    <col min="4096" max="4096" width="15.42578125" style="75" customWidth="1"/>
    <col min="4097" max="4347" width="9.140625" style="75"/>
    <col min="4348" max="4348" width="30.42578125" style="75" customWidth="1"/>
    <col min="4349" max="4349" width="33.28515625" style="75" customWidth="1"/>
    <col min="4350" max="4350" width="34.7109375" style="75" customWidth="1"/>
    <col min="4351" max="4351" width="30.7109375" style="75" customWidth="1"/>
    <col min="4352" max="4352" width="15.42578125" style="75" customWidth="1"/>
    <col min="4353" max="4603" width="9.140625" style="75"/>
    <col min="4604" max="4604" width="30.42578125" style="75" customWidth="1"/>
    <col min="4605" max="4605" width="33.28515625" style="75" customWidth="1"/>
    <col min="4606" max="4606" width="34.7109375" style="75" customWidth="1"/>
    <col min="4607" max="4607" width="30.7109375" style="75" customWidth="1"/>
    <col min="4608" max="4608" width="15.42578125" style="75" customWidth="1"/>
    <col min="4609" max="4859" width="9.140625" style="75"/>
    <col min="4860" max="4860" width="30.42578125" style="75" customWidth="1"/>
    <col min="4861" max="4861" width="33.28515625" style="75" customWidth="1"/>
    <col min="4862" max="4862" width="34.7109375" style="75" customWidth="1"/>
    <col min="4863" max="4863" width="30.7109375" style="75" customWidth="1"/>
    <col min="4864" max="4864" width="15.42578125" style="75" customWidth="1"/>
    <col min="4865" max="5115" width="9.140625" style="75"/>
    <col min="5116" max="5116" width="30.42578125" style="75" customWidth="1"/>
    <col min="5117" max="5117" width="33.28515625" style="75" customWidth="1"/>
    <col min="5118" max="5118" width="34.7109375" style="75" customWidth="1"/>
    <col min="5119" max="5119" width="30.7109375" style="75" customWidth="1"/>
    <col min="5120" max="5120" width="15.42578125" style="75" customWidth="1"/>
    <col min="5121" max="5371" width="9.140625" style="75"/>
    <col min="5372" max="5372" width="30.42578125" style="75" customWidth="1"/>
    <col min="5373" max="5373" width="33.28515625" style="75" customWidth="1"/>
    <col min="5374" max="5374" width="34.7109375" style="75" customWidth="1"/>
    <col min="5375" max="5375" width="30.7109375" style="75" customWidth="1"/>
    <col min="5376" max="5376" width="15.42578125" style="75" customWidth="1"/>
    <col min="5377" max="5627" width="9.140625" style="75"/>
    <col min="5628" max="5628" width="30.42578125" style="75" customWidth="1"/>
    <col min="5629" max="5629" width="33.28515625" style="75" customWidth="1"/>
    <col min="5630" max="5630" width="34.7109375" style="75" customWidth="1"/>
    <col min="5631" max="5631" width="30.7109375" style="75" customWidth="1"/>
    <col min="5632" max="5632" width="15.42578125" style="75" customWidth="1"/>
    <col min="5633" max="5883" width="9.140625" style="75"/>
    <col min="5884" max="5884" width="30.42578125" style="75" customWidth="1"/>
    <col min="5885" max="5885" width="33.28515625" style="75" customWidth="1"/>
    <col min="5886" max="5886" width="34.7109375" style="75" customWidth="1"/>
    <col min="5887" max="5887" width="30.7109375" style="75" customWidth="1"/>
    <col min="5888" max="5888" width="15.42578125" style="75" customWidth="1"/>
    <col min="5889" max="6139" width="9.140625" style="75"/>
    <col min="6140" max="6140" width="30.42578125" style="75" customWidth="1"/>
    <col min="6141" max="6141" width="33.28515625" style="75" customWidth="1"/>
    <col min="6142" max="6142" width="34.7109375" style="75" customWidth="1"/>
    <col min="6143" max="6143" width="30.7109375" style="75" customWidth="1"/>
    <col min="6144" max="6144" width="15.42578125" style="75" customWidth="1"/>
    <col min="6145" max="6395" width="9.140625" style="75"/>
    <col min="6396" max="6396" width="30.42578125" style="75" customWidth="1"/>
    <col min="6397" max="6397" width="33.28515625" style="75" customWidth="1"/>
    <col min="6398" max="6398" width="34.7109375" style="75" customWidth="1"/>
    <col min="6399" max="6399" width="30.7109375" style="75" customWidth="1"/>
    <col min="6400" max="6400" width="15.42578125" style="75" customWidth="1"/>
    <col min="6401" max="6651" width="9.140625" style="75"/>
    <col min="6652" max="6652" width="30.42578125" style="75" customWidth="1"/>
    <col min="6653" max="6653" width="33.28515625" style="75" customWidth="1"/>
    <col min="6654" max="6654" width="34.7109375" style="75" customWidth="1"/>
    <col min="6655" max="6655" width="30.7109375" style="75" customWidth="1"/>
    <col min="6656" max="6656" width="15.42578125" style="75" customWidth="1"/>
    <col min="6657" max="6907" width="9.140625" style="75"/>
    <col min="6908" max="6908" width="30.42578125" style="75" customWidth="1"/>
    <col min="6909" max="6909" width="33.28515625" style="75" customWidth="1"/>
    <col min="6910" max="6910" width="34.7109375" style="75" customWidth="1"/>
    <col min="6911" max="6911" width="30.7109375" style="75" customWidth="1"/>
    <col min="6912" max="6912" width="15.42578125" style="75" customWidth="1"/>
    <col min="6913" max="7163" width="9.140625" style="75"/>
    <col min="7164" max="7164" width="30.42578125" style="75" customWidth="1"/>
    <col min="7165" max="7165" width="33.28515625" style="75" customWidth="1"/>
    <col min="7166" max="7166" width="34.7109375" style="75" customWidth="1"/>
    <col min="7167" max="7167" width="30.7109375" style="75" customWidth="1"/>
    <col min="7168" max="7168" width="15.42578125" style="75" customWidth="1"/>
    <col min="7169" max="7419" width="9.140625" style="75"/>
    <col min="7420" max="7420" width="30.42578125" style="75" customWidth="1"/>
    <col min="7421" max="7421" width="33.28515625" style="75" customWidth="1"/>
    <col min="7422" max="7422" width="34.7109375" style="75" customWidth="1"/>
    <col min="7423" max="7423" width="30.7109375" style="75" customWidth="1"/>
    <col min="7424" max="7424" width="15.42578125" style="75" customWidth="1"/>
    <col min="7425" max="7675" width="9.140625" style="75"/>
    <col min="7676" max="7676" width="30.42578125" style="75" customWidth="1"/>
    <col min="7677" max="7677" width="33.28515625" style="75" customWidth="1"/>
    <col min="7678" max="7678" width="34.7109375" style="75" customWidth="1"/>
    <col min="7679" max="7679" width="30.7109375" style="75" customWidth="1"/>
    <col min="7680" max="7680" width="15.42578125" style="75" customWidth="1"/>
    <col min="7681" max="7931" width="9.140625" style="75"/>
    <col min="7932" max="7932" width="30.42578125" style="75" customWidth="1"/>
    <col min="7933" max="7933" width="33.28515625" style="75" customWidth="1"/>
    <col min="7934" max="7934" width="34.7109375" style="75" customWidth="1"/>
    <col min="7935" max="7935" width="30.7109375" style="75" customWidth="1"/>
    <col min="7936" max="7936" width="15.42578125" style="75" customWidth="1"/>
    <col min="7937" max="8187" width="9.140625" style="75"/>
    <col min="8188" max="8188" width="30.42578125" style="75" customWidth="1"/>
    <col min="8189" max="8189" width="33.28515625" style="75" customWidth="1"/>
    <col min="8190" max="8190" width="34.7109375" style="75" customWidth="1"/>
    <col min="8191" max="8191" width="30.7109375" style="75" customWidth="1"/>
    <col min="8192" max="8192" width="15.42578125" style="75" customWidth="1"/>
    <col min="8193" max="8443" width="9.140625" style="75"/>
    <col min="8444" max="8444" width="30.42578125" style="75" customWidth="1"/>
    <col min="8445" max="8445" width="33.28515625" style="75" customWidth="1"/>
    <col min="8446" max="8446" width="34.7109375" style="75" customWidth="1"/>
    <col min="8447" max="8447" width="30.7109375" style="75" customWidth="1"/>
    <col min="8448" max="8448" width="15.42578125" style="75" customWidth="1"/>
    <col min="8449" max="8699" width="9.140625" style="75"/>
    <col min="8700" max="8700" width="30.42578125" style="75" customWidth="1"/>
    <col min="8701" max="8701" width="33.28515625" style="75" customWidth="1"/>
    <col min="8702" max="8702" width="34.7109375" style="75" customWidth="1"/>
    <col min="8703" max="8703" width="30.7109375" style="75" customWidth="1"/>
    <col min="8704" max="8704" width="15.42578125" style="75" customWidth="1"/>
    <col min="8705" max="8955" width="9.140625" style="75"/>
    <col min="8956" max="8956" width="30.42578125" style="75" customWidth="1"/>
    <col min="8957" max="8957" width="33.28515625" style="75" customWidth="1"/>
    <col min="8958" max="8958" width="34.7109375" style="75" customWidth="1"/>
    <col min="8959" max="8959" width="30.7109375" style="75" customWidth="1"/>
    <col min="8960" max="8960" width="15.42578125" style="75" customWidth="1"/>
    <col min="8961" max="9211" width="9.140625" style="75"/>
    <col min="9212" max="9212" width="30.42578125" style="75" customWidth="1"/>
    <col min="9213" max="9213" width="33.28515625" style="75" customWidth="1"/>
    <col min="9214" max="9214" width="34.7109375" style="75" customWidth="1"/>
    <col min="9215" max="9215" width="30.7109375" style="75" customWidth="1"/>
    <col min="9216" max="9216" width="15.42578125" style="75" customWidth="1"/>
    <col min="9217" max="9467" width="9.140625" style="75"/>
    <col min="9468" max="9468" width="30.42578125" style="75" customWidth="1"/>
    <col min="9469" max="9469" width="33.28515625" style="75" customWidth="1"/>
    <col min="9470" max="9470" width="34.7109375" style="75" customWidth="1"/>
    <col min="9471" max="9471" width="30.7109375" style="75" customWidth="1"/>
    <col min="9472" max="9472" width="15.42578125" style="75" customWidth="1"/>
    <col min="9473" max="9723" width="9.140625" style="75"/>
    <col min="9724" max="9724" width="30.42578125" style="75" customWidth="1"/>
    <col min="9725" max="9725" width="33.28515625" style="75" customWidth="1"/>
    <col min="9726" max="9726" width="34.7109375" style="75" customWidth="1"/>
    <col min="9727" max="9727" width="30.7109375" style="75" customWidth="1"/>
    <col min="9728" max="9728" width="15.42578125" style="75" customWidth="1"/>
    <col min="9729" max="9979" width="9.140625" style="75"/>
    <col min="9980" max="9980" width="30.42578125" style="75" customWidth="1"/>
    <col min="9981" max="9981" width="33.28515625" style="75" customWidth="1"/>
    <col min="9982" max="9982" width="34.7109375" style="75" customWidth="1"/>
    <col min="9983" max="9983" width="30.7109375" style="75" customWidth="1"/>
    <col min="9984" max="9984" width="15.42578125" style="75" customWidth="1"/>
    <col min="9985" max="10235" width="9.140625" style="75"/>
    <col min="10236" max="10236" width="30.42578125" style="75" customWidth="1"/>
    <col min="10237" max="10237" width="33.28515625" style="75" customWidth="1"/>
    <col min="10238" max="10238" width="34.7109375" style="75" customWidth="1"/>
    <col min="10239" max="10239" width="30.7109375" style="75" customWidth="1"/>
    <col min="10240" max="10240" width="15.42578125" style="75" customWidth="1"/>
    <col min="10241" max="10491" width="9.140625" style="75"/>
    <col min="10492" max="10492" width="30.42578125" style="75" customWidth="1"/>
    <col min="10493" max="10493" width="33.28515625" style="75" customWidth="1"/>
    <col min="10494" max="10494" width="34.7109375" style="75" customWidth="1"/>
    <col min="10495" max="10495" width="30.7109375" style="75" customWidth="1"/>
    <col min="10496" max="10496" width="15.42578125" style="75" customWidth="1"/>
    <col min="10497" max="10747" width="9.140625" style="75"/>
    <col min="10748" max="10748" width="30.42578125" style="75" customWidth="1"/>
    <col min="10749" max="10749" width="33.28515625" style="75" customWidth="1"/>
    <col min="10750" max="10750" width="34.7109375" style="75" customWidth="1"/>
    <col min="10751" max="10751" width="30.7109375" style="75" customWidth="1"/>
    <col min="10752" max="10752" width="15.42578125" style="75" customWidth="1"/>
    <col min="10753" max="11003" width="9.140625" style="75"/>
    <col min="11004" max="11004" width="30.42578125" style="75" customWidth="1"/>
    <col min="11005" max="11005" width="33.28515625" style="75" customWidth="1"/>
    <col min="11006" max="11006" width="34.7109375" style="75" customWidth="1"/>
    <col min="11007" max="11007" width="30.7109375" style="75" customWidth="1"/>
    <col min="11008" max="11008" width="15.42578125" style="75" customWidth="1"/>
    <col min="11009" max="11259" width="9.140625" style="75"/>
    <col min="11260" max="11260" width="30.42578125" style="75" customWidth="1"/>
    <col min="11261" max="11261" width="33.28515625" style="75" customWidth="1"/>
    <col min="11262" max="11262" width="34.7109375" style="75" customWidth="1"/>
    <col min="11263" max="11263" width="30.7109375" style="75" customWidth="1"/>
    <col min="11264" max="11264" width="15.42578125" style="75" customWidth="1"/>
    <col min="11265" max="11515" width="9.140625" style="75"/>
    <col min="11516" max="11516" width="30.42578125" style="75" customWidth="1"/>
    <col min="11517" max="11517" width="33.28515625" style="75" customWidth="1"/>
    <col min="11518" max="11518" width="34.7109375" style="75" customWidth="1"/>
    <col min="11519" max="11519" width="30.7109375" style="75" customWidth="1"/>
    <col min="11520" max="11520" width="15.42578125" style="75" customWidth="1"/>
    <col min="11521" max="11771" width="9.140625" style="75"/>
    <col min="11772" max="11772" width="30.42578125" style="75" customWidth="1"/>
    <col min="11773" max="11773" width="33.28515625" style="75" customWidth="1"/>
    <col min="11774" max="11774" width="34.7109375" style="75" customWidth="1"/>
    <col min="11775" max="11775" width="30.7109375" style="75" customWidth="1"/>
    <col min="11776" max="11776" width="15.42578125" style="75" customWidth="1"/>
    <col min="11777" max="12027" width="9.140625" style="75"/>
    <col min="12028" max="12028" width="30.42578125" style="75" customWidth="1"/>
    <col min="12029" max="12029" width="33.28515625" style="75" customWidth="1"/>
    <col min="12030" max="12030" width="34.7109375" style="75" customWidth="1"/>
    <col min="12031" max="12031" width="30.7109375" style="75" customWidth="1"/>
    <col min="12032" max="12032" width="15.42578125" style="75" customWidth="1"/>
    <col min="12033" max="12283" width="9.140625" style="75"/>
    <col min="12284" max="12284" width="30.42578125" style="75" customWidth="1"/>
    <col min="12285" max="12285" width="33.28515625" style="75" customWidth="1"/>
    <col min="12286" max="12286" width="34.7109375" style="75" customWidth="1"/>
    <col min="12287" max="12287" width="30.7109375" style="75" customWidth="1"/>
    <col min="12288" max="12288" width="15.42578125" style="75" customWidth="1"/>
    <col min="12289" max="12539" width="9.140625" style="75"/>
    <col min="12540" max="12540" width="30.42578125" style="75" customWidth="1"/>
    <col min="12541" max="12541" width="33.28515625" style="75" customWidth="1"/>
    <col min="12542" max="12542" width="34.7109375" style="75" customWidth="1"/>
    <col min="12543" max="12543" width="30.7109375" style="75" customWidth="1"/>
    <col min="12544" max="12544" width="15.42578125" style="75" customWidth="1"/>
    <col min="12545" max="12795" width="9.140625" style="75"/>
    <col min="12796" max="12796" width="30.42578125" style="75" customWidth="1"/>
    <col min="12797" max="12797" width="33.28515625" style="75" customWidth="1"/>
    <col min="12798" max="12798" width="34.7109375" style="75" customWidth="1"/>
    <col min="12799" max="12799" width="30.7109375" style="75" customWidth="1"/>
    <col min="12800" max="12800" width="15.42578125" style="75" customWidth="1"/>
    <col min="12801" max="13051" width="9.140625" style="75"/>
    <col min="13052" max="13052" width="30.42578125" style="75" customWidth="1"/>
    <col min="13053" max="13053" width="33.28515625" style="75" customWidth="1"/>
    <col min="13054" max="13054" width="34.7109375" style="75" customWidth="1"/>
    <col min="13055" max="13055" width="30.7109375" style="75" customWidth="1"/>
    <col min="13056" max="13056" width="15.42578125" style="75" customWidth="1"/>
    <col min="13057" max="13307" width="9.140625" style="75"/>
    <col min="13308" max="13308" width="30.42578125" style="75" customWidth="1"/>
    <col min="13309" max="13309" width="33.28515625" style="75" customWidth="1"/>
    <col min="13310" max="13310" width="34.7109375" style="75" customWidth="1"/>
    <col min="13311" max="13311" width="30.7109375" style="75" customWidth="1"/>
    <col min="13312" max="13312" width="15.42578125" style="75" customWidth="1"/>
    <col min="13313" max="13563" width="9.140625" style="75"/>
    <col min="13564" max="13564" width="30.42578125" style="75" customWidth="1"/>
    <col min="13565" max="13565" width="33.28515625" style="75" customWidth="1"/>
    <col min="13566" max="13566" width="34.7109375" style="75" customWidth="1"/>
    <col min="13567" max="13567" width="30.7109375" style="75" customWidth="1"/>
    <col min="13568" max="13568" width="15.42578125" style="75" customWidth="1"/>
    <col min="13569" max="13819" width="9.140625" style="75"/>
    <col min="13820" max="13820" width="30.42578125" style="75" customWidth="1"/>
    <col min="13821" max="13821" width="33.28515625" style="75" customWidth="1"/>
    <col min="13822" max="13822" width="34.7109375" style="75" customWidth="1"/>
    <col min="13823" max="13823" width="30.7109375" style="75" customWidth="1"/>
    <col min="13824" max="13824" width="15.42578125" style="75" customWidth="1"/>
    <col min="13825" max="14075" width="9.140625" style="75"/>
    <col min="14076" max="14076" width="30.42578125" style="75" customWidth="1"/>
    <col min="14077" max="14077" width="33.28515625" style="75" customWidth="1"/>
    <col min="14078" max="14078" width="34.7109375" style="75" customWidth="1"/>
    <col min="14079" max="14079" width="30.7109375" style="75" customWidth="1"/>
    <col min="14080" max="14080" width="15.42578125" style="75" customWidth="1"/>
    <col min="14081" max="14331" width="9.140625" style="75"/>
    <col min="14332" max="14332" width="30.42578125" style="75" customWidth="1"/>
    <col min="14333" max="14333" width="33.28515625" style="75" customWidth="1"/>
    <col min="14334" max="14334" width="34.7109375" style="75" customWidth="1"/>
    <col min="14335" max="14335" width="30.7109375" style="75" customWidth="1"/>
    <col min="14336" max="14336" width="15.42578125" style="75" customWidth="1"/>
    <col min="14337" max="14587" width="9.140625" style="75"/>
    <col min="14588" max="14588" width="30.42578125" style="75" customWidth="1"/>
    <col min="14589" max="14589" width="33.28515625" style="75" customWidth="1"/>
    <col min="14590" max="14590" width="34.7109375" style="75" customWidth="1"/>
    <col min="14591" max="14591" width="30.7109375" style="75" customWidth="1"/>
    <col min="14592" max="14592" width="15.42578125" style="75" customWidth="1"/>
    <col min="14593" max="14843" width="9.140625" style="75"/>
    <col min="14844" max="14844" width="30.42578125" style="75" customWidth="1"/>
    <col min="14845" max="14845" width="33.28515625" style="75" customWidth="1"/>
    <col min="14846" max="14846" width="34.7109375" style="75" customWidth="1"/>
    <col min="14847" max="14847" width="30.7109375" style="75" customWidth="1"/>
    <col min="14848" max="14848" width="15.42578125" style="75" customWidth="1"/>
    <col min="14849" max="15099" width="9.140625" style="75"/>
    <col min="15100" max="15100" width="30.42578125" style="75" customWidth="1"/>
    <col min="15101" max="15101" width="33.28515625" style="75" customWidth="1"/>
    <col min="15102" max="15102" width="34.7109375" style="75" customWidth="1"/>
    <col min="15103" max="15103" width="30.7109375" style="75" customWidth="1"/>
    <col min="15104" max="15104" width="15.42578125" style="75" customWidth="1"/>
    <col min="15105" max="15355" width="9.140625" style="75"/>
    <col min="15356" max="15356" width="30.42578125" style="75" customWidth="1"/>
    <col min="15357" max="15357" width="33.28515625" style="75" customWidth="1"/>
    <col min="15358" max="15358" width="34.7109375" style="75" customWidth="1"/>
    <col min="15359" max="15359" width="30.7109375" style="75" customWidth="1"/>
    <col min="15360" max="15360" width="15.42578125" style="75" customWidth="1"/>
    <col min="15361" max="15611" width="9.140625" style="75"/>
    <col min="15612" max="15612" width="30.42578125" style="75" customWidth="1"/>
    <col min="15613" max="15613" width="33.28515625" style="75" customWidth="1"/>
    <col min="15614" max="15614" width="34.7109375" style="75" customWidth="1"/>
    <col min="15615" max="15615" width="30.7109375" style="75" customWidth="1"/>
    <col min="15616" max="15616" width="15.42578125" style="75" customWidth="1"/>
    <col min="15617" max="15867" width="9.140625" style="75"/>
    <col min="15868" max="15868" width="30.42578125" style="75" customWidth="1"/>
    <col min="15869" max="15869" width="33.28515625" style="75" customWidth="1"/>
    <col min="15870" max="15870" width="34.7109375" style="75" customWidth="1"/>
    <col min="15871" max="15871" width="30.7109375" style="75" customWidth="1"/>
    <col min="15872" max="15872" width="15.42578125" style="75" customWidth="1"/>
    <col min="15873" max="16123" width="9.140625" style="75"/>
    <col min="16124" max="16124" width="30.42578125" style="75" customWidth="1"/>
    <col min="16125" max="16125" width="33.28515625" style="75" customWidth="1"/>
    <col min="16126" max="16126" width="34.7109375" style="75" customWidth="1"/>
    <col min="16127" max="16127" width="30.7109375" style="75" customWidth="1"/>
    <col min="16128" max="16128" width="15.42578125" style="75" customWidth="1"/>
    <col min="16129" max="16384" width="9.140625" style="75"/>
  </cols>
  <sheetData>
    <row r="1" spans="1:4" s="233" customFormat="1" ht="18" x14ac:dyDescent="0.2">
      <c r="A1" s="231" t="s">
        <v>176</v>
      </c>
    </row>
    <row r="2" spans="1:4" s="240" customFormat="1" ht="23.45" customHeight="1" x14ac:dyDescent="0.2">
      <c r="A2" s="239" t="s">
        <v>246</v>
      </c>
    </row>
    <row r="3" spans="1:4" s="74" customFormat="1" ht="19.899999999999999" customHeight="1" x14ac:dyDescent="0.2">
      <c r="A3" s="142"/>
      <c r="D3" s="140"/>
    </row>
    <row r="4" spans="1:4" s="55" customFormat="1" ht="15" customHeight="1" x14ac:dyDescent="0.2">
      <c r="A4" s="54"/>
      <c r="B4" s="2" t="s">
        <v>138</v>
      </c>
      <c r="C4" s="2" t="s">
        <v>138</v>
      </c>
    </row>
    <row r="5" spans="1:4" s="55" customFormat="1" ht="15" customHeight="1" x14ac:dyDescent="0.2">
      <c r="A5" s="54"/>
      <c r="B5" s="22" t="s">
        <v>77</v>
      </c>
      <c r="C5" s="2" t="s">
        <v>92</v>
      </c>
    </row>
    <row r="6" spans="1:4" s="29" customFormat="1" x14ac:dyDescent="0.2">
      <c r="A6" s="68" t="s">
        <v>26</v>
      </c>
      <c r="B6" s="147" t="s">
        <v>215</v>
      </c>
      <c r="C6" s="147" t="s">
        <v>259</v>
      </c>
    </row>
    <row r="7" spans="1:4" s="81" customFormat="1" ht="56.25" hidden="1" customHeight="1" x14ac:dyDescent="0.2">
      <c r="A7" s="68" t="s">
        <v>179</v>
      </c>
      <c r="B7" s="80"/>
      <c r="C7" s="68"/>
    </row>
    <row r="8" spans="1:4" s="81" customFormat="1" x14ac:dyDescent="0.2">
      <c r="A8" s="149" t="s">
        <v>258</v>
      </c>
      <c r="B8" s="80"/>
      <c r="C8" s="148" t="s">
        <v>259</v>
      </c>
    </row>
    <row r="9" spans="1:4" s="29" customFormat="1" x14ac:dyDescent="0.2">
      <c r="A9" s="19" t="s">
        <v>182</v>
      </c>
      <c r="B9" s="57" t="s">
        <v>166</v>
      </c>
      <c r="C9" s="147" t="s">
        <v>270</v>
      </c>
    </row>
    <row r="10" spans="1:4" s="29" customFormat="1" x14ac:dyDescent="0.2">
      <c r="A10" s="19" t="s">
        <v>183</v>
      </c>
      <c r="B10" s="57" t="s">
        <v>66</v>
      </c>
      <c r="C10" s="150" t="s">
        <v>271</v>
      </c>
    </row>
    <row r="11" spans="1:4" s="81" customFormat="1" ht="28.9" customHeight="1" x14ac:dyDescent="0.2">
      <c r="A11" s="149" t="s">
        <v>42</v>
      </c>
      <c r="B11" s="56" t="s">
        <v>66</v>
      </c>
      <c r="C11" s="56" t="s">
        <v>66</v>
      </c>
    </row>
    <row r="12" spans="1:4" s="81" customFormat="1" ht="15.6" customHeight="1" x14ac:dyDescent="0.2">
      <c r="A12" s="149" t="s">
        <v>43</v>
      </c>
      <c r="B12" s="66" t="s">
        <v>172</v>
      </c>
      <c r="C12" s="66" t="s">
        <v>173</v>
      </c>
    </row>
    <row r="13" spans="1:4" s="83" customFormat="1" ht="30" customHeight="1" x14ac:dyDescent="0.2">
      <c r="A13" s="157" t="s">
        <v>29</v>
      </c>
      <c r="B13" s="57" t="s">
        <v>66</v>
      </c>
      <c r="C13" s="152" t="s">
        <v>279</v>
      </c>
    </row>
    <row r="18" spans="3:3" s="77" customFormat="1" x14ac:dyDescent="0.2">
      <c r="C18" s="75"/>
    </row>
  </sheetData>
  <pageMargins left="0.6" right="0.13" top="0.71" bottom="0.54" header="0.46" footer="0.25"/>
  <pageSetup firstPageNumber="15" orientation="landscape" useFirstPageNumber="1" r:id="rId1"/>
  <headerFooter alignWithMargins="0">
    <oddFooter>&amp;L&amp;"Times New Roman,Regular"&amp;6&amp;Z&amp;F\&amp;A,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view="pageBreakPreview" topLeftCell="C1" zoomScaleNormal="100" zoomScaleSheetLayoutView="100" workbookViewId="0">
      <selection activeCell="D24" sqref="D24"/>
    </sheetView>
  </sheetViews>
  <sheetFormatPr defaultColWidth="9.140625" defaultRowHeight="12.75" x14ac:dyDescent="0.2"/>
  <cols>
    <col min="1" max="1" width="20.7109375" style="27" customWidth="1"/>
    <col min="2" max="8" width="18.7109375" style="27" customWidth="1"/>
    <col min="9" max="257" width="9.140625" style="27"/>
    <col min="258" max="258" width="17.7109375" style="27" customWidth="1"/>
    <col min="259" max="259" width="23.5703125" style="27" customWidth="1"/>
    <col min="260" max="260" width="20.7109375" style="27" customWidth="1"/>
    <col min="261" max="261" width="22.140625" style="27" customWidth="1"/>
    <col min="262" max="262" width="25.28515625" style="27" customWidth="1"/>
    <col min="263" max="263" width="22.5703125" style="27" customWidth="1"/>
    <col min="264" max="513" width="9.140625" style="27"/>
    <col min="514" max="514" width="17.7109375" style="27" customWidth="1"/>
    <col min="515" max="515" width="23.5703125" style="27" customWidth="1"/>
    <col min="516" max="516" width="20.7109375" style="27" customWidth="1"/>
    <col min="517" max="517" width="22.140625" style="27" customWidth="1"/>
    <col min="518" max="518" width="25.28515625" style="27" customWidth="1"/>
    <col min="519" max="519" width="22.5703125" style="27" customWidth="1"/>
    <col min="520" max="769" width="9.140625" style="27"/>
    <col min="770" max="770" width="17.7109375" style="27" customWidth="1"/>
    <col min="771" max="771" width="23.5703125" style="27" customWidth="1"/>
    <col min="772" max="772" width="20.7109375" style="27" customWidth="1"/>
    <col min="773" max="773" width="22.140625" style="27" customWidth="1"/>
    <col min="774" max="774" width="25.28515625" style="27" customWidth="1"/>
    <col min="775" max="775" width="22.5703125" style="27" customWidth="1"/>
    <col min="776" max="1025" width="9.140625" style="27"/>
    <col min="1026" max="1026" width="17.7109375" style="27" customWidth="1"/>
    <col min="1027" max="1027" width="23.5703125" style="27" customWidth="1"/>
    <col min="1028" max="1028" width="20.7109375" style="27" customWidth="1"/>
    <col min="1029" max="1029" width="22.140625" style="27" customWidth="1"/>
    <col min="1030" max="1030" width="25.28515625" style="27" customWidth="1"/>
    <col min="1031" max="1031" width="22.5703125" style="27" customWidth="1"/>
    <col min="1032" max="1281" width="9.140625" style="27"/>
    <col min="1282" max="1282" width="17.7109375" style="27" customWidth="1"/>
    <col min="1283" max="1283" width="23.5703125" style="27" customWidth="1"/>
    <col min="1284" max="1284" width="20.7109375" style="27" customWidth="1"/>
    <col min="1285" max="1285" width="22.140625" style="27" customWidth="1"/>
    <col min="1286" max="1286" width="25.28515625" style="27" customWidth="1"/>
    <col min="1287" max="1287" width="22.5703125" style="27" customWidth="1"/>
    <col min="1288" max="1537" width="9.140625" style="27"/>
    <col min="1538" max="1538" width="17.7109375" style="27" customWidth="1"/>
    <col min="1539" max="1539" width="23.5703125" style="27" customWidth="1"/>
    <col min="1540" max="1540" width="20.7109375" style="27" customWidth="1"/>
    <col min="1541" max="1541" width="22.140625" style="27" customWidth="1"/>
    <col min="1542" max="1542" width="25.28515625" style="27" customWidth="1"/>
    <col min="1543" max="1543" width="22.5703125" style="27" customWidth="1"/>
    <col min="1544" max="1793" width="9.140625" style="27"/>
    <col min="1794" max="1794" width="17.7109375" style="27" customWidth="1"/>
    <col min="1795" max="1795" width="23.5703125" style="27" customWidth="1"/>
    <col min="1796" max="1796" width="20.7109375" style="27" customWidth="1"/>
    <col min="1797" max="1797" width="22.140625" style="27" customWidth="1"/>
    <col min="1798" max="1798" width="25.28515625" style="27" customWidth="1"/>
    <col min="1799" max="1799" width="22.5703125" style="27" customWidth="1"/>
    <col min="1800" max="2049" width="9.140625" style="27"/>
    <col min="2050" max="2050" width="17.7109375" style="27" customWidth="1"/>
    <col min="2051" max="2051" width="23.5703125" style="27" customWidth="1"/>
    <col min="2052" max="2052" width="20.7109375" style="27" customWidth="1"/>
    <col min="2053" max="2053" width="22.140625" style="27" customWidth="1"/>
    <col min="2054" max="2054" width="25.28515625" style="27" customWidth="1"/>
    <col min="2055" max="2055" width="22.5703125" style="27" customWidth="1"/>
    <col min="2056" max="2305" width="9.140625" style="27"/>
    <col min="2306" max="2306" width="17.7109375" style="27" customWidth="1"/>
    <col min="2307" max="2307" width="23.5703125" style="27" customWidth="1"/>
    <col min="2308" max="2308" width="20.7109375" style="27" customWidth="1"/>
    <col min="2309" max="2309" width="22.140625" style="27" customWidth="1"/>
    <col min="2310" max="2310" width="25.28515625" style="27" customWidth="1"/>
    <col min="2311" max="2311" width="22.5703125" style="27" customWidth="1"/>
    <col min="2312" max="2561" width="9.140625" style="27"/>
    <col min="2562" max="2562" width="17.7109375" style="27" customWidth="1"/>
    <col min="2563" max="2563" width="23.5703125" style="27" customWidth="1"/>
    <col min="2564" max="2564" width="20.7109375" style="27" customWidth="1"/>
    <col min="2565" max="2565" width="22.140625" style="27" customWidth="1"/>
    <col min="2566" max="2566" width="25.28515625" style="27" customWidth="1"/>
    <col min="2567" max="2567" width="22.5703125" style="27" customWidth="1"/>
    <col min="2568" max="2817" width="9.140625" style="27"/>
    <col min="2818" max="2818" width="17.7109375" style="27" customWidth="1"/>
    <col min="2819" max="2819" width="23.5703125" style="27" customWidth="1"/>
    <col min="2820" max="2820" width="20.7109375" style="27" customWidth="1"/>
    <col min="2821" max="2821" width="22.140625" style="27" customWidth="1"/>
    <col min="2822" max="2822" width="25.28515625" style="27" customWidth="1"/>
    <col min="2823" max="2823" width="22.5703125" style="27" customWidth="1"/>
    <col min="2824" max="3073" width="9.140625" style="27"/>
    <col min="3074" max="3074" width="17.7109375" style="27" customWidth="1"/>
    <col min="3075" max="3075" width="23.5703125" style="27" customWidth="1"/>
    <col min="3076" max="3076" width="20.7109375" style="27" customWidth="1"/>
    <col min="3077" max="3077" width="22.140625" style="27" customWidth="1"/>
    <col min="3078" max="3078" width="25.28515625" style="27" customWidth="1"/>
    <col min="3079" max="3079" width="22.5703125" style="27" customWidth="1"/>
    <col min="3080" max="3329" width="9.140625" style="27"/>
    <col min="3330" max="3330" width="17.7109375" style="27" customWidth="1"/>
    <col min="3331" max="3331" width="23.5703125" style="27" customWidth="1"/>
    <col min="3332" max="3332" width="20.7109375" style="27" customWidth="1"/>
    <col min="3333" max="3333" width="22.140625" style="27" customWidth="1"/>
    <col min="3334" max="3334" width="25.28515625" style="27" customWidth="1"/>
    <col min="3335" max="3335" width="22.5703125" style="27" customWidth="1"/>
    <col min="3336" max="3585" width="9.140625" style="27"/>
    <col min="3586" max="3586" width="17.7109375" style="27" customWidth="1"/>
    <col min="3587" max="3587" width="23.5703125" style="27" customWidth="1"/>
    <col min="3588" max="3588" width="20.7109375" style="27" customWidth="1"/>
    <col min="3589" max="3589" width="22.140625" style="27" customWidth="1"/>
    <col min="3590" max="3590" width="25.28515625" style="27" customWidth="1"/>
    <col min="3591" max="3591" width="22.5703125" style="27" customWidth="1"/>
    <col min="3592" max="3841" width="9.140625" style="27"/>
    <col min="3842" max="3842" width="17.7109375" style="27" customWidth="1"/>
    <col min="3843" max="3843" width="23.5703125" style="27" customWidth="1"/>
    <col min="3844" max="3844" width="20.7109375" style="27" customWidth="1"/>
    <col min="3845" max="3845" width="22.140625" style="27" customWidth="1"/>
    <col min="3846" max="3846" width="25.28515625" style="27" customWidth="1"/>
    <col min="3847" max="3847" width="22.5703125" style="27" customWidth="1"/>
    <col min="3848" max="4097" width="9.140625" style="27"/>
    <col min="4098" max="4098" width="17.7109375" style="27" customWidth="1"/>
    <col min="4099" max="4099" width="23.5703125" style="27" customWidth="1"/>
    <col min="4100" max="4100" width="20.7109375" style="27" customWidth="1"/>
    <col min="4101" max="4101" width="22.140625" style="27" customWidth="1"/>
    <col min="4102" max="4102" width="25.28515625" style="27" customWidth="1"/>
    <col min="4103" max="4103" width="22.5703125" style="27" customWidth="1"/>
    <col min="4104" max="4353" width="9.140625" style="27"/>
    <col min="4354" max="4354" width="17.7109375" style="27" customWidth="1"/>
    <col min="4355" max="4355" width="23.5703125" style="27" customWidth="1"/>
    <col min="4356" max="4356" width="20.7109375" style="27" customWidth="1"/>
    <col min="4357" max="4357" width="22.140625" style="27" customWidth="1"/>
    <col min="4358" max="4358" width="25.28515625" style="27" customWidth="1"/>
    <col min="4359" max="4359" width="22.5703125" style="27" customWidth="1"/>
    <col min="4360" max="4609" width="9.140625" style="27"/>
    <col min="4610" max="4610" width="17.7109375" style="27" customWidth="1"/>
    <col min="4611" max="4611" width="23.5703125" style="27" customWidth="1"/>
    <col min="4612" max="4612" width="20.7109375" style="27" customWidth="1"/>
    <col min="4613" max="4613" width="22.140625" style="27" customWidth="1"/>
    <col min="4614" max="4614" width="25.28515625" style="27" customWidth="1"/>
    <col min="4615" max="4615" width="22.5703125" style="27" customWidth="1"/>
    <col min="4616" max="4865" width="9.140625" style="27"/>
    <col min="4866" max="4866" width="17.7109375" style="27" customWidth="1"/>
    <col min="4867" max="4867" width="23.5703125" style="27" customWidth="1"/>
    <col min="4868" max="4868" width="20.7109375" style="27" customWidth="1"/>
    <col min="4869" max="4869" width="22.140625" style="27" customWidth="1"/>
    <col min="4870" max="4870" width="25.28515625" style="27" customWidth="1"/>
    <col min="4871" max="4871" width="22.5703125" style="27" customWidth="1"/>
    <col min="4872" max="5121" width="9.140625" style="27"/>
    <col min="5122" max="5122" width="17.7109375" style="27" customWidth="1"/>
    <col min="5123" max="5123" width="23.5703125" style="27" customWidth="1"/>
    <col min="5124" max="5124" width="20.7109375" style="27" customWidth="1"/>
    <col min="5125" max="5125" width="22.140625" style="27" customWidth="1"/>
    <col min="5126" max="5126" width="25.28515625" style="27" customWidth="1"/>
    <col min="5127" max="5127" width="22.5703125" style="27" customWidth="1"/>
    <col min="5128" max="5377" width="9.140625" style="27"/>
    <col min="5378" max="5378" width="17.7109375" style="27" customWidth="1"/>
    <col min="5379" max="5379" width="23.5703125" style="27" customWidth="1"/>
    <col min="5380" max="5380" width="20.7109375" style="27" customWidth="1"/>
    <col min="5381" max="5381" width="22.140625" style="27" customWidth="1"/>
    <col min="5382" max="5382" width="25.28515625" style="27" customWidth="1"/>
    <col min="5383" max="5383" width="22.5703125" style="27" customWidth="1"/>
    <col min="5384" max="5633" width="9.140625" style="27"/>
    <col min="5634" max="5634" width="17.7109375" style="27" customWidth="1"/>
    <col min="5635" max="5635" width="23.5703125" style="27" customWidth="1"/>
    <col min="5636" max="5636" width="20.7109375" style="27" customWidth="1"/>
    <col min="5637" max="5637" width="22.140625" style="27" customWidth="1"/>
    <col min="5638" max="5638" width="25.28515625" style="27" customWidth="1"/>
    <col min="5639" max="5639" width="22.5703125" style="27" customWidth="1"/>
    <col min="5640" max="5889" width="9.140625" style="27"/>
    <col min="5890" max="5890" width="17.7109375" style="27" customWidth="1"/>
    <col min="5891" max="5891" width="23.5703125" style="27" customWidth="1"/>
    <col min="5892" max="5892" width="20.7109375" style="27" customWidth="1"/>
    <col min="5893" max="5893" width="22.140625" style="27" customWidth="1"/>
    <col min="5894" max="5894" width="25.28515625" style="27" customWidth="1"/>
    <col min="5895" max="5895" width="22.5703125" style="27" customWidth="1"/>
    <col min="5896" max="6145" width="9.140625" style="27"/>
    <col min="6146" max="6146" width="17.7109375" style="27" customWidth="1"/>
    <col min="6147" max="6147" width="23.5703125" style="27" customWidth="1"/>
    <col min="6148" max="6148" width="20.7109375" style="27" customWidth="1"/>
    <col min="6149" max="6149" width="22.140625" style="27" customWidth="1"/>
    <col min="6150" max="6150" width="25.28515625" style="27" customWidth="1"/>
    <col min="6151" max="6151" width="22.5703125" style="27" customWidth="1"/>
    <col min="6152" max="6401" width="9.140625" style="27"/>
    <col min="6402" max="6402" width="17.7109375" style="27" customWidth="1"/>
    <col min="6403" max="6403" width="23.5703125" style="27" customWidth="1"/>
    <col min="6404" max="6404" width="20.7109375" style="27" customWidth="1"/>
    <col min="6405" max="6405" width="22.140625" style="27" customWidth="1"/>
    <col min="6406" max="6406" width="25.28515625" style="27" customWidth="1"/>
    <col min="6407" max="6407" width="22.5703125" style="27" customWidth="1"/>
    <col min="6408" max="6657" width="9.140625" style="27"/>
    <col min="6658" max="6658" width="17.7109375" style="27" customWidth="1"/>
    <col min="6659" max="6659" width="23.5703125" style="27" customWidth="1"/>
    <col min="6660" max="6660" width="20.7109375" style="27" customWidth="1"/>
    <col min="6661" max="6661" width="22.140625" style="27" customWidth="1"/>
    <col min="6662" max="6662" width="25.28515625" style="27" customWidth="1"/>
    <col min="6663" max="6663" width="22.5703125" style="27" customWidth="1"/>
    <col min="6664" max="6913" width="9.140625" style="27"/>
    <col min="6914" max="6914" width="17.7109375" style="27" customWidth="1"/>
    <col min="6915" max="6915" width="23.5703125" style="27" customWidth="1"/>
    <col min="6916" max="6916" width="20.7109375" style="27" customWidth="1"/>
    <col min="6917" max="6917" width="22.140625" style="27" customWidth="1"/>
    <col min="6918" max="6918" width="25.28515625" style="27" customWidth="1"/>
    <col min="6919" max="6919" width="22.5703125" style="27" customWidth="1"/>
    <col min="6920" max="7169" width="9.140625" style="27"/>
    <col min="7170" max="7170" width="17.7109375" style="27" customWidth="1"/>
    <col min="7171" max="7171" width="23.5703125" style="27" customWidth="1"/>
    <col min="7172" max="7172" width="20.7109375" style="27" customWidth="1"/>
    <col min="7173" max="7173" width="22.140625" style="27" customWidth="1"/>
    <col min="7174" max="7174" width="25.28515625" style="27" customWidth="1"/>
    <col min="7175" max="7175" width="22.5703125" style="27" customWidth="1"/>
    <col min="7176" max="7425" width="9.140625" style="27"/>
    <col min="7426" max="7426" width="17.7109375" style="27" customWidth="1"/>
    <col min="7427" max="7427" width="23.5703125" style="27" customWidth="1"/>
    <col min="7428" max="7428" width="20.7109375" style="27" customWidth="1"/>
    <col min="7429" max="7429" width="22.140625" style="27" customWidth="1"/>
    <col min="7430" max="7430" width="25.28515625" style="27" customWidth="1"/>
    <col min="7431" max="7431" width="22.5703125" style="27" customWidth="1"/>
    <col min="7432" max="7681" width="9.140625" style="27"/>
    <col min="7682" max="7682" width="17.7109375" style="27" customWidth="1"/>
    <col min="7683" max="7683" width="23.5703125" style="27" customWidth="1"/>
    <col min="7684" max="7684" width="20.7109375" style="27" customWidth="1"/>
    <col min="7685" max="7685" width="22.140625" style="27" customWidth="1"/>
    <col min="7686" max="7686" width="25.28515625" style="27" customWidth="1"/>
    <col min="7687" max="7687" width="22.5703125" style="27" customWidth="1"/>
    <col min="7688" max="7937" width="9.140625" style="27"/>
    <col min="7938" max="7938" width="17.7109375" style="27" customWidth="1"/>
    <col min="7939" max="7939" width="23.5703125" style="27" customWidth="1"/>
    <col min="7940" max="7940" width="20.7109375" style="27" customWidth="1"/>
    <col min="7941" max="7941" width="22.140625" style="27" customWidth="1"/>
    <col min="7942" max="7942" width="25.28515625" style="27" customWidth="1"/>
    <col min="7943" max="7943" width="22.5703125" style="27" customWidth="1"/>
    <col min="7944" max="8193" width="9.140625" style="27"/>
    <col min="8194" max="8194" width="17.7109375" style="27" customWidth="1"/>
    <col min="8195" max="8195" width="23.5703125" style="27" customWidth="1"/>
    <col min="8196" max="8196" width="20.7109375" style="27" customWidth="1"/>
    <col min="8197" max="8197" width="22.140625" style="27" customWidth="1"/>
    <col min="8198" max="8198" width="25.28515625" style="27" customWidth="1"/>
    <col min="8199" max="8199" width="22.5703125" style="27" customWidth="1"/>
    <col min="8200" max="8449" width="9.140625" style="27"/>
    <col min="8450" max="8450" width="17.7109375" style="27" customWidth="1"/>
    <col min="8451" max="8451" width="23.5703125" style="27" customWidth="1"/>
    <col min="8452" max="8452" width="20.7109375" style="27" customWidth="1"/>
    <col min="8453" max="8453" width="22.140625" style="27" customWidth="1"/>
    <col min="8454" max="8454" width="25.28515625" style="27" customWidth="1"/>
    <col min="8455" max="8455" width="22.5703125" style="27" customWidth="1"/>
    <col min="8456" max="8705" width="9.140625" style="27"/>
    <col min="8706" max="8706" width="17.7109375" style="27" customWidth="1"/>
    <col min="8707" max="8707" width="23.5703125" style="27" customWidth="1"/>
    <col min="8708" max="8708" width="20.7109375" style="27" customWidth="1"/>
    <col min="8709" max="8709" width="22.140625" style="27" customWidth="1"/>
    <col min="8710" max="8710" width="25.28515625" style="27" customWidth="1"/>
    <col min="8711" max="8711" width="22.5703125" style="27" customWidth="1"/>
    <col min="8712" max="8961" width="9.140625" style="27"/>
    <col min="8962" max="8962" width="17.7109375" style="27" customWidth="1"/>
    <col min="8963" max="8963" width="23.5703125" style="27" customWidth="1"/>
    <col min="8964" max="8964" width="20.7109375" style="27" customWidth="1"/>
    <col min="8965" max="8965" width="22.140625" style="27" customWidth="1"/>
    <col min="8966" max="8966" width="25.28515625" style="27" customWidth="1"/>
    <col min="8967" max="8967" width="22.5703125" style="27" customWidth="1"/>
    <col min="8968" max="9217" width="9.140625" style="27"/>
    <col min="9218" max="9218" width="17.7109375" style="27" customWidth="1"/>
    <col min="9219" max="9219" width="23.5703125" style="27" customWidth="1"/>
    <col min="9220" max="9220" width="20.7109375" style="27" customWidth="1"/>
    <col min="9221" max="9221" width="22.140625" style="27" customWidth="1"/>
    <col min="9222" max="9222" width="25.28515625" style="27" customWidth="1"/>
    <col min="9223" max="9223" width="22.5703125" style="27" customWidth="1"/>
    <col min="9224" max="9473" width="9.140625" style="27"/>
    <col min="9474" max="9474" width="17.7109375" style="27" customWidth="1"/>
    <col min="9475" max="9475" width="23.5703125" style="27" customWidth="1"/>
    <col min="9476" max="9476" width="20.7109375" style="27" customWidth="1"/>
    <col min="9477" max="9477" width="22.140625" style="27" customWidth="1"/>
    <col min="9478" max="9478" width="25.28515625" style="27" customWidth="1"/>
    <col min="9479" max="9479" width="22.5703125" style="27" customWidth="1"/>
    <col min="9480" max="9729" width="9.140625" style="27"/>
    <col min="9730" max="9730" width="17.7109375" style="27" customWidth="1"/>
    <col min="9731" max="9731" width="23.5703125" style="27" customWidth="1"/>
    <col min="9732" max="9732" width="20.7109375" style="27" customWidth="1"/>
    <col min="9733" max="9733" width="22.140625" style="27" customWidth="1"/>
    <col min="9734" max="9734" width="25.28515625" style="27" customWidth="1"/>
    <col min="9735" max="9735" width="22.5703125" style="27" customWidth="1"/>
    <col min="9736" max="9985" width="9.140625" style="27"/>
    <col min="9986" max="9986" width="17.7109375" style="27" customWidth="1"/>
    <col min="9987" max="9987" width="23.5703125" style="27" customWidth="1"/>
    <col min="9988" max="9988" width="20.7109375" style="27" customWidth="1"/>
    <col min="9989" max="9989" width="22.140625" style="27" customWidth="1"/>
    <col min="9990" max="9990" width="25.28515625" style="27" customWidth="1"/>
    <col min="9991" max="9991" width="22.5703125" style="27" customWidth="1"/>
    <col min="9992" max="10241" width="9.140625" style="27"/>
    <col min="10242" max="10242" width="17.7109375" style="27" customWidth="1"/>
    <col min="10243" max="10243" width="23.5703125" style="27" customWidth="1"/>
    <col min="10244" max="10244" width="20.7109375" style="27" customWidth="1"/>
    <col min="10245" max="10245" width="22.140625" style="27" customWidth="1"/>
    <col min="10246" max="10246" width="25.28515625" style="27" customWidth="1"/>
    <col min="10247" max="10247" width="22.5703125" style="27" customWidth="1"/>
    <col min="10248" max="10497" width="9.140625" style="27"/>
    <col min="10498" max="10498" width="17.7109375" style="27" customWidth="1"/>
    <col min="10499" max="10499" width="23.5703125" style="27" customWidth="1"/>
    <col min="10500" max="10500" width="20.7109375" style="27" customWidth="1"/>
    <col min="10501" max="10501" width="22.140625" style="27" customWidth="1"/>
    <col min="10502" max="10502" width="25.28515625" style="27" customWidth="1"/>
    <col min="10503" max="10503" width="22.5703125" style="27" customWidth="1"/>
    <col min="10504" max="10753" width="9.140625" style="27"/>
    <col min="10754" max="10754" width="17.7109375" style="27" customWidth="1"/>
    <col min="10755" max="10755" width="23.5703125" style="27" customWidth="1"/>
    <col min="10756" max="10756" width="20.7109375" style="27" customWidth="1"/>
    <col min="10757" max="10757" width="22.140625" style="27" customWidth="1"/>
    <col min="10758" max="10758" width="25.28515625" style="27" customWidth="1"/>
    <col min="10759" max="10759" width="22.5703125" style="27" customWidth="1"/>
    <col min="10760" max="11009" width="9.140625" style="27"/>
    <col min="11010" max="11010" width="17.7109375" style="27" customWidth="1"/>
    <col min="11011" max="11011" width="23.5703125" style="27" customWidth="1"/>
    <col min="11012" max="11012" width="20.7109375" style="27" customWidth="1"/>
    <col min="11013" max="11013" width="22.140625" style="27" customWidth="1"/>
    <col min="11014" max="11014" width="25.28515625" style="27" customWidth="1"/>
    <col min="11015" max="11015" width="22.5703125" style="27" customWidth="1"/>
    <col min="11016" max="11265" width="9.140625" style="27"/>
    <col min="11266" max="11266" width="17.7109375" style="27" customWidth="1"/>
    <col min="11267" max="11267" width="23.5703125" style="27" customWidth="1"/>
    <col min="11268" max="11268" width="20.7109375" style="27" customWidth="1"/>
    <col min="11269" max="11269" width="22.140625" style="27" customWidth="1"/>
    <col min="11270" max="11270" width="25.28515625" style="27" customWidth="1"/>
    <col min="11271" max="11271" width="22.5703125" style="27" customWidth="1"/>
    <col min="11272" max="11521" width="9.140625" style="27"/>
    <col min="11522" max="11522" width="17.7109375" style="27" customWidth="1"/>
    <col min="11523" max="11523" width="23.5703125" style="27" customWidth="1"/>
    <col min="11524" max="11524" width="20.7109375" style="27" customWidth="1"/>
    <col min="11525" max="11525" width="22.140625" style="27" customWidth="1"/>
    <col min="11526" max="11526" width="25.28515625" style="27" customWidth="1"/>
    <col min="11527" max="11527" width="22.5703125" style="27" customWidth="1"/>
    <col min="11528" max="11777" width="9.140625" style="27"/>
    <col min="11778" max="11778" width="17.7109375" style="27" customWidth="1"/>
    <col min="11779" max="11779" width="23.5703125" style="27" customWidth="1"/>
    <col min="11780" max="11780" width="20.7109375" style="27" customWidth="1"/>
    <col min="11781" max="11781" width="22.140625" style="27" customWidth="1"/>
    <col min="11782" max="11782" width="25.28515625" style="27" customWidth="1"/>
    <col min="11783" max="11783" width="22.5703125" style="27" customWidth="1"/>
    <col min="11784" max="12033" width="9.140625" style="27"/>
    <col min="12034" max="12034" width="17.7109375" style="27" customWidth="1"/>
    <col min="12035" max="12035" width="23.5703125" style="27" customWidth="1"/>
    <col min="12036" max="12036" width="20.7109375" style="27" customWidth="1"/>
    <col min="12037" max="12037" width="22.140625" style="27" customWidth="1"/>
    <col min="12038" max="12038" width="25.28515625" style="27" customWidth="1"/>
    <col min="12039" max="12039" width="22.5703125" style="27" customWidth="1"/>
    <col min="12040" max="12289" width="9.140625" style="27"/>
    <col min="12290" max="12290" width="17.7109375" style="27" customWidth="1"/>
    <col min="12291" max="12291" width="23.5703125" style="27" customWidth="1"/>
    <col min="12292" max="12292" width="20.7109375" style="27" customWidth="1"/>
    <col min="12293" max="12293" width="22.140625" style="27" customWidth="1"/>
    <col min="12294" max="12294" width="25.28515625" style="27" customWidth="1"/>
    <col min="12295" max="12295" width="22.5703125" style="27" customWidth="1"/>
    <col min="12296" max="12545" width="9.140625" style="27"/>
    <col min="12546" max="12546" width="17.7109375" style="27" customWidth="1"/>
    <col min="12547" max="12547" width="23.5703125" style="27" customWidth="1"/>
    <col min="12548" max="12548" width="20.7109375" style="27" customWidth="1"/>
    <col min="12549" max="12549" width="22.140625" style="27" customWidth="1"/>
    <col min="12550" max="12550" width="25.28515625" style="27" customWidth="1"/>
    <col min="12551" max="12551" width="22.5703125" style="27" customWidth="1"/>
    <col min="12552" max="12801" width="9.140625" style="27"/>
    <col min="12802" max="12802" width="17.7109375" style="27" customWidth="1"/>
    <col min="12803" max="12803" width="23.5703125" style="27" customWidth="1"/>
    <col min="12804" max="12804" width="20.7109375" style="27" customWidth="1"/>
    <col min="12805" max="12805" width="22.140625" style="27" customWidth="1"/>
    <col min="12806" max="12806" width="25.28515625" style="27" customWidth="1"/>
    <col min="12807" max="12807" width="22.5703125" style="27" customWidth="1"/>
    <col min="12808" max="13057" width="9.140625" style="27"/>
    <col min="13058" max="13058" width="17.7109375" style="27" customWidth="1"/>
    <col min="13059" max="13059" width="23.5703125" style="27" customWidth="1"/>
    <col min="13060" max="13060" width="20.7109375" style="27" customWidth="1"/>
    <col min="13061" max="13061" width="22.140625" style="27" customWidth="1"/>
    <col min="13062" max="13062" width="25.28515625" style="27" customWidth="1"/>
    <col min="13063" max="13063" width="22.5703125" style="27" customWidth="1"/>
    <col min="13064" max="13313" width="9.140625" style="27"/>
    <col min="13314" max="13314" width="17.7109375" style="27" customWidth="1"/>
    <col min="13315" max="13315" width="23.5703125" style="27" customWidth="1"/>
    <col min="13316" max="13316" width="20.7109375" style="27" customWidth="1"/>
    <col min="13317" max="13317" width="22.140625" style="27" customWidth="1"/>
    <col min="13318" max="13318" width="25.28515625" style="27" customWidth="1"/>
    <col min="13319" max="13319" width="22.5703125" style="27" customWidth="1"/>
    <col min="13320" max="13569" width="9.140625" style="27"/>
    <col min="13570" max="13570" width="17.7109375" style="27" customWidth="1"/>
    <col min="13571" max="13571" width="23.5703125" style="27" customWidth="1"/>
    <col min="13572" max="13572" width="20.7109375" style="27" customWidth="1"/>
    <col min="13573" max="13573" width="22.140625" style="27" customWidth="1"/>
    <col min="13574" max="13574" width="25.28515625" style="27" customWidth="1"/>
    <col min="13575" max="13575" width="22.5703125" style="27" customWidth="1"/>
    <col min="13576" max="13825" width="9.140625" style="27"/>
    <col min="13826" max="13826" width="17.7109375" style="27" customWidth="1"/>
    <col min="13827" max="13827" width="23.5703125" style="27" customWidth="1"/>
    <col min="13828" max="13828" width="20.7109375" style="27" customWidth="1"/>
    <col min="13829" max="13829" width="22.140625" style="27" customWidth="1"/>
    <col min="13830" max="13830" width="25.28515625" style="27" customWidth="1"/>
    <col min="13831" max="13831" width="22.5703125" style="27" customWidth="1"/>
    <col min="13832" max="14081" width="9.140625" style="27"/>
    <col min="14082" max="14082" width="17.7109375" style="27" customWidth="1"/>
    <col min="14083" max="14083" width="23.5703125" style="27" customWidth="1"/>
    <col min="14084" max="14084" width="20.7109375" style="27" customWidth="1"/>
    <col min="14085" max="14085" width="22.140625" style="27" customWidth="1"/>
    <col min="14086" max="14086" width="25.28515625" style="27" customWidth="1"/>
    <col min="14087" max="14087" width="22.5703125" style="27" customWidth="1"/>
    <col min="14088" max="14337" width="9.140625" style="27"/>
    <col min="14338" max="14338" width="17.7109375" style="27" customWidth="1"/>
    <col min="14339" max="14339" width="23.5703125" style="27" customWidth="1"/>
    <col min="14340" max="14340" width="20.7109375" style="27" customWidth="1"/>
    <col min="14341" max="14341" width="22.140625" style="27" customWidth="1"/>
    <col min="14342" max="14342" width="25.28515625" style="27" customWidth="1"/>
    <col min="14343" max="14343" width="22.5703125" style="27" customWidth="1"/>
    <col min="14344" max="14593" width="9.140625" style="27"/>
    <col min="14594" max="14594" width="17.7109375" style="27" customWidth="1"/>
    <col min="14595" max="14595" width="23.5703125" style="27" customWidth="1"/>
    <col min="14596" max="14596" width="20.7109375" style="27" customWidth="1"/>
    <col min="14597" max="14597" width="22.140625" style="27" customWidth="1"/>
    <col min="14598" max="14598" width="25.28515625" style="27" customWidth="1"/>
    <col min="14599" max="14599" width="22.5703125" style="27" customWidth="1"/>
    <col min="14600" max="14849" width="9.140625" style="27"/>
    <col min="14850" max="14850" width="17.7109375" style="27" customWidth="1"/>
    <col min="14851" max="14851" width="23.5703125" style="27" customWidth="1"/>
    <col min="14852" max="14852" width="20.7109375" style="27" customWidth="1"/>
    <col min="14853" max="14853" width="22.140625" style="27" customWidth="1"/>
    <col min="14854" max="14854" width="25.28515625" style="27" customWidth="1"/>
    <col min="14855" max="14855" width="22.5703125" style="27" customWidth="1"/>
    <col min="14856" max="15105" width="9.140625" style="27"/>
    <col min="15106" max="15106" width="17.7109375" style="27" customWidth="1"/>
    <col min="15107" max="15107" width="23.5703125" style="27" customWidth="1"/>
    <col min="15108" max="15108" width="20.7109375" style="27" customWidth="1"/>
    <col min="15109" max="15109" width="22.140625" style="27" customWidth="1"/>
    <col min="15110" max="15110" width="25.28515625" style="27" customWidth="1"/>
    <col min="15111" max="15111" width="22.5703125" style="27" customWidth="1"/>
    <col min="15112" max="15361" width="9.140625" style="27"/>
    <col min="15362" max="15362" width="17.7109375" style="27" customWidth="1"/>
    <col min="15363" max="15363" width="23.5703125" style="27" customWidth="1"/>
    <col min="15364" max="15364" width="20.7109375" style="27" customWidth="1"/>
    <col min="15365" max="15365" width="22.140625" style="27" customWidth="1"/>
    <col min="15366" max="15366" width="25.28515625" style="27" customWidth="1"/>
    <col min="15367" max="15367" width="22.5703125" style="27" customWidth="1"/>
    <col min="15368" max="15617" width="9.140625" style="27"/>
    <col min="15618" max="15618" width="17.7109375" style="27" customWidth="1"/>
    <col min="15619" max="15619" width="23.5703125" style="27" customWidth="1"/>
    <col min="15620" max="15620" width="20.7109375" style="27" customWidth="1"/>
    <col min="15621" max="15621" width="22.140625" style="27" customWidth="1"/>
    <col min="15622" max="15622" width="25.28515625" style="27" customWidth="1"/>
    <col min="15623" max="15623" width="22.5703125" style="27" customWidth="1"/>
    <col min="15624" max="15873" width="9.140625" style="27"/>
    <col min="15874" max="15874" width="17.7109375" style="27" customWidth="1"/>
    <col min="15875" max="15875" width="23.5703125" style="27" customWidth="1"/>
    <col min="15876" max="15876" width="20.7109375" style="27" customWidth="1"/>
    <col min="15877" max="15877" width="22.140625" style="27" customWidth="1"/>
    <col min="15878" max="15878" width="25.28515625" style="27" customWidth="1"/>
    <col min="15879" max="15879" width="22.5703125" style="27" customWidth="1"/>
    <col min="15880" max="16129" width="9.140625" style="27"/>
    <col min="16130" max="16130" width="17.7109375" style="27" customWidth="1"/>
    <col min="16131" max="16131" width="23.5703125" style="27" customWidth="1"/>
    <col min="16132" max="16132" width="20.7109375" style="27" customWidth="1"/>
    <col min="16133" max="16133" width="22.140625" style="27" customWidth="1"/>
    <col min="16134" max="16134" width="25.28515625" style="27" customWidth="1"/>
    <col min="16135" max="16135" width="22.5703125" style="27" customWidth="1"/>
    <col min="16136" max="16384" width="9.140625" style="27"/>
  </cols>
  <sheetData>
    <row r="1" spans="1:10" s="74" customFormat="1" x14ac:dyDescent="0.2">
      <c r="A1" s="142" t="s">
        <v>136</v>
      </c>
      <c r="B1" s="73"/>
      <c r="J1" s="140"/>
    </row>
    <row r="2" spans="1:10" s="23" customFormat="1" x14ac:dyDescent="0.2">
      <c r="A2" s="26"/>
    </row>
    <row r="3" spans="1:10" s="23" customFormat="1" x14ac:dyDescent="0.2">
      <c r="A3" s="6"/>
      <c r="B3" s="6" t="s">
        <v>137</v>
      </c>
      <c r="C3" s="6" t="s">
        <v>138</v>
      </c>
      <c r="D3" s="6" t="s">
        <v>138</v>
      </c>
      <c r="E3" s="6" t="s">
        <v>138</v>
      </c>
      <c r="F3" s="6" t="s">
        <v>138</v>
      </c>
      <c r="G3" s="6" t="s">
        <v>138</v>
      </c>
      <c r="H3" s="6" t="s">
        <v>138</v>
      </c>
    </row>
    <row r="4" spans="1:10" s="23" customFormat="1" x14ac:dyDescent="0.2">
      <c r="A4" s="6"/>
      <c r="B4" s="6" t="s">
        <v>12</v>
      </c>
      <c r="C4" s="6" t="s">
        <v>12</v>
      </c>
      <c r="D4" s="6" t="s">
        <v>77</v>
      </c>
      <c r="E4" s="6" t="s">
        <v>92</v>
      </c>
      <c r="F4" s="6" t="s">
        <v>107</v>
      </c>
      <c r="G4" s="6" t="s">
        <v>127</v>
      </c>
      <c r="H4" s="6" t="s">
        <v>199</v>
      </c>
    </row>
    <row r="5" spans="1:10" s="23" customFormat="1" ht="13.5" thickBot="1" x14ac:dyDescent="0.25">
      <c r="A5" s="24"/>
    </row>
    <row r="6" spans="1:10" s="25" customFormat="1" x14ac:dyDescent="0.2">
      <c r="A6" s="32" t="s">
        <v>139</v>
      </c>
      <c r="B6" s="33"/>
      <c r="C6" s="34"/>
      <c r="D6" s="35"/>
      <c r="E6" s="35"/>
      <c r="F6" s="35"/>
      <c r="G6" s="35"/>
      <c r="H6" s="35"/>
    </row>
    <row r="7" spans="1:10" s="23" customFormat="1" x14ac:dyDescent="0.2">
      <c r="A7" s="131" t="s">
        <v>140</v>
      </c>
      <c r="B7" s="132" t="e">
        <f>FSA!#REF!</f>
        <v>#REF!</v>
      </c>
      <c r="C7" s="133" t="e">
        <f>FSA!#REF!</f>
        <v>#REF!</v>
      </c>
      <c r="D7" s="134" t="e">
        <f>FSA!#REF!</f>
        <v>#REF!</v>
      </c>
      <c r="E7" s="134" t="e">
        <f>FSA!#REF!</f>
        <v>#REF!</v>
      </c>
      <c r="F7" s="134" t="e">
        <f>FSA!#REF!</f>
        <v>#REF!</v>
      </c>
      <c r="G7" s="134" t="e">
        <f>FSA!#REF!</f>
        <v>#REF!</v>
      </c>
      <c r="H7" s="134" t="e">
        <f>FSA!#REF!</f>
        <v>#REF!</v>
      </c>
    </row>
    <row r="8" spans="1:10" s="23" customFormat="1" x14ac:dyDescent="0.2">
      <c r="A8" s="131" t="s">
        <v>141</v>
      </c>
      <c r="B8" s="132" t="e">
        <f>FSA!#REF!</f>
        <v>#REF!</v>
      </c>
      <c r="C8" s="133" t="e">
        <f>FSA!#REF!</f>
        <v>#REF!</v>
      </c>
      <c r="D8" s="134" t="e">
        <f>FSA!#REF!</f>
        <v>#REF!</v>
      </c>
      <c r="E8" s="134" t="e">
        <f>FSA!#REF!</f>
        <v>#REF!</v>
      </c>
      <c r="F8" s="134" t="e">
        <f>FSA!#REF!</f>
        <v>#REF!</v>
      </c>
      <c r="G8" s="134" t="e">
        <f>FSA!#REF!</f>
        <v>#REF!</v>
      </c>
      <c r="H8" s="134" t="e">
        <f>FSA!#REF!</f>
        <v>#REF!</v>
      </c>
    </row>
    <row r="9" spans="1:10" s="23" customFormat="1" x14ac:dyDescent="0.2">
      <c r="A9" s="193" t="s">
        <v>219</v>
      </c>
      <c r="B9" s="36" t="e">
        <f>ROUND(SUM(B7:B8),-2)</f>
        <v>#REF!</v>
      </c>
      <c r="C9" s="37" t="e">
        <f>ROUND(SUM(C7:C8),-2)</f>
        <v>#REF!</v>
      </c>
      <c r="D9" s="38" t="e">
        <f t="shared" ref="D9:H9" si="0">ROUND(SUM(D7:D8),-2)</f>
        <v>#REF!</v>
      </c>
      <c r="E9" s="38" t="e">
        <f t="shared" si="0"/>
        <v>#REF!</v>
      </c>
      <c r="F9" s="38" t="e">
        <f t="shared" si="0"/>
        <v>#REF!</v>
      </c>
      <c r="G9" s="38" t="e">
        <f t="shared" si="0"/>
        <v>#REF!</v>
      </c>
      <c r="H9" s="38" t="e">
        <f t="shared" si="0"/>
        <v>#REF!</v>
      </c>
    </row>
    <row r="10" spans="1:10" s="23" customFormat="1" x14ac:dyDescent="0.2">
      <c r="A10" s="131" t="s">
        <v>143</v>
      </c>
      <c r="B10" s="39"/>
      <c r="C10" s="40" t="e">
        <f t="shared" ref="C10:H10" si="1">C9/$B$9-1</f>
        <v>#REF!</v>
      </c>
      <c r="D10" s="41" t="e">
        <f t="shared" si="1"/>
        <v>#REF!</v>
      </c>
      <c r="E10" s="41" t="e">
        <f t="shared" si="1"/>
        <v>#REF!</v>
      </c>
      <c r="F10" s="41" t="e">
        <f t="shared" si="1"/>
        <v>#REF!</v>
      </c>
      <c r="G10" s="41" t="e">
        <f t="shared" si="1"/>
        <v>#REF!</v>
      </c>
      <c r="H10" s="41" t="e">
        <f t="shared" si="1"/>
        <v>#REF!</v>
      </c>
    </row>
    <row r="11" spans="1:10" s="23" customFormat="1" x14ac:dyDescent="0.2">
      <c r="A11" s="135"/>
      <c r="B11" s="42"/>
      <c r="C11" s="43"/>
      <c r="D11" s="44"/>
      <c r="E11" s="44"/>
      <c r="F11" s="44"/>
      <c r="G11" s="44"/>
      <c r="H11" s="44"/>
    </row>
    <row r="12" spans="1:10" s="23" customFormat="1" ht="13.5" thickBot="1" x14ac:dyDescent="0.25">
      <c r="A12" s="131" t="s">
        <v>144</v>
      </c>
      <c r="B12" s="166" t="s">
        <v>206</v>
      </c>
      <c r="C12" s="137" t="e">
        <f>FSA!#REF!</f>
        <v>#REF!</v>
      </c>
      <c r="D12" s="137" t="e">
        <f>FSA!#REF!</f>
        <v>#REF!</v>
      </c>
      <c r="E12" s="137" t="e">
        <f>FSA!#REF!</f>
        <v>#REF!</v>
      </c>
      <c r="F12" s="137" t="e">
        <f>FSA!#REF!</f>
        <v>#REF!</v>
      </c>
      <c r="G12" s="137" t="e">
        <f>FSA!#REF!</f>
        <v>#REF!</v>
      </c>
      <c r="H12" s="137" t="e">
        <f>FSA!#REF!</f>
        <v>#REF!</v>
      </c>
    </row>
    <row r="13" spans="1:10" s="23" customFormat="1" ht="13.5" thickBot="1" x14ac:dyDescent="0.25">
      <c r="A13" s="24"/>
    </row>
    <row r="14" spans="1:10" s="25" customFormat="1" x14ac:dyDescent="0.2">
      <c r="A14" s="32" t="s">
        <v>145</v>
      </c>
      <c r="B14" s="33"/>
      <c r="C14" s="34"/>
      <c r="D14" s="35"/>
      <c r="E14" s="35"/>
      <c r="F14" s="35"/>
      <c r="G14" s="35"/>
      <c r="H14" s="35"/>
    </row>
    <row r="15" spans="1:10" s="23" customFormat="1" x14ac:dyDescent="0.2">
      <c r="A15" s="131" t="s">
        <v>140</v>
      </c>
      <c r="B15" s="132" t="e">
        <f>COBRA!#REF!</f>
        <v>#REF!</v>
      </c>
      <c r="C15" s="133" t="e">
        <f>COBRA!#REF!</f>
        <v>#REF!</v>
      </c>
      <c r="D15" s="133" t="e">
        <f>COBRA!#REF!</f>
        <v>#REF!</v>
      </c>
      <c r="E15" s="133" t="e">
        <f>COBRA!#REF!</f>
        <v>#REF!</v>
      </c>
      <c r="F15" s="133" t="e">
        <f>COBRA!#REF!</f>
        <v>#REF!</v>
      </c>
      <c r="G15" s="133" t="e">
        <f>COBRA!#REF!</f>
        <v>#REF!</v>
      </c>
      <c r="H15" s="133" t="e">
        <f>COBRA!#REF!</f>
        <v>#REF!</v>
      </c>
    </row>
    <row r="16" spans="1:10" s="23" customFormat="1" ht="14.45" customHeight="1" x14ac:dyDescent="0.2">
      <c r="A16" s="131" t="s">
        <v>141</v>
      </c>
      <c r="B16" s="132" t="e">
        <f>COBRA!#REF!</f>
        <v>#REF!</v>
      </c>
      <c r="C16" s="133" t="e">
        <f>COBRA!#REF!</f>
        <v>#REF!</v>
      </c>
      <c r="D16" s="133" t="e">
        <f>COBRA!#REF!</f>
        <v>#REF!</v>
      </c>
      <c r="E16" s="133" t="e">
        <f>COBRA!#REF!</f>
        <v>#REF!</v>
      </c>
      <c r="F16" s="134" t="e">
        <f>COBRA!#REF!</f>
        <v>#REF!</v>
      </c>
      <c r="G16" s="133" t="e">
        <f>COBRA!#REF!</f>
        <v>#REF!</v>
      </c>
      <c r="H16" s="133" t="e">
        <f>COBRA!#REF!</f>
        <v>#REF!</v>
      </c>
    </row>
    <row r="17" spans="1:8" s="23" customFormat="1" x14ac:dyDescent="0.2">
      <c r="A17" s="193" t="s">
        <v>219</v>
      </c>
      <c r="B17" s="36" t="e">
        <f>ROUND(SUM(B15:B16),-2)</f>
        <v>#REF!</v>
      </c>
      <c r="C17" s="37" t="e">
        <f t="shared" ref="C17:H17" si="2">ROUND(SUM(C15:C16),-2)</f>
        <v>#REF!</v>
      </c>
      <c r="D17" s="38" t="e">
        <f t="shared" si="2"/>
        <v>#REF!</v>
      </c>
      <c r="E17" s="38" t="e">
        <f t="shared" si="2"/>
        <v>#REF!</v>
      </c>
      <c r="F17" s="38" t="e">
        <f t="shared" si="2"/>
        <v>#REF!</v>
      </c>
      <c r="G17" s="38" t="e">
        <f t="shared" si="2"/>
        <v>#REF!</v>
      </c>
      <c r="H17" s="38" t="e">
        <f t="shared" si="2"/>
        <v>#REF!</v>
      </c>
    </row>
    <row r="18" spans="1:8" s="23" customFormat="1" x14ac:dyDescent="0.2">
      <c r="A18" s="131" t="s">
        <v>143</v>
      </c>
      <c r="B18" s="39"/>
      <c r="C18" s="40" t="e">
        <f>C17/$B$17-1</f>
        <v>#REF!</v>
      </c>
      <c r="D18" s="40" t="e">
        <f>D17/$B$17-1</f>
        <v>#REF!</v>
      </c>
      <c r="E18" s="40" t="e">
        <f t="shared" ref="E18:G18" si="3">E17/$B$17-1</f>
        <v>#REF!</v>
      </c>
      <c r="F18" s="40" t="e">
        <f t="shared" si="3"/>
        <v>#REF!</v>
      </c>
      <c r="G18" s="40" t="e">
        <f t="shared" si="3"/>
        <v>#REF!</v>
      </c>
      <c r="H18" s="40" t="e">
        <f t="shared" ref="H18" si="4">H17/$B$17-1</f>
        <v>#REF!</v>
      </c>
    </row>
    <row r="19" spans="1:8" s="23" customFormat="1" x14ac:dyDescent="0.2">
      <c r="A19" s="135"/>
      <c r="B19" s="42"/>
      <c r="C19" s="43"/>
      <c r="D19" s="44"/>
      <c r="E19" s="44"/>
      <c r="F19" s="44"/>
      <c r="G19" s="44"/>
      <c r="H19" s="44"/>
    </row>
    <row r="20" spans="1:8" s="23" customFormat="1" ht="13.5" thickBot="1" x14ac:dyDescent="0.25">
      <c r="A20" s="131" t="s">
        <v>144</v>
      </c>
      <c r="B20" s="136" t="str">
        <f>B12</f>
        <v>End of 5 year term</v>
      </c>
      <c r="C20" s="137" t="e">
        <f>COBRA!#REF!</f>
        <v>#REF!</v>
      </c>
      <c r="D20" s="137" t="e">
        <f>COBRA!#REF!</f>
        <v>#REF!</v>
      </c>
      <c r="E20" s="137" t="e">
        <f>COBRA!#REF!</f>
        <v>#REF!</v>
      </c>
      <c r="F20" s="137" t="e">
        <f>COBRA!#REF!</f>
        <v>#REF!</v>
      </c>
      <c r="G20" s="137" t="e">
        <f>COBRA!#REF!</f>
        <v>#REF!</v>
      </c>
      <c r="H20" s="137" t="e">
        <f>COBRA!#REF!</f>
        <v>#REF!</v>
      </c>
    </row>
    <row r="21" spans="1:8" s="23" customFormat="1" ht="13.5" thickBot="1" x14ac:dyDescent="0.25">
      <c r="B21" s="138"/>
    </row>
    <row r="22" spans="1:8" s="25" customFormat="1" x14ac:dyDescent="0.2">
      <c r="A22" s="51" t="s">
        <v>148</v>
      </c>
      <c r="B22" s="33"/>
      <c r="C22" s="53"/>
      <c r="D22" s="52"/>
      <c r="E22" s="52"/>
      <c r="F22" s="52"/>
      <c r="G22" s="52"/>
      <c r="H22" s="52"/>
    </row>
    <row r="23" spans="1:8" s="23" customFormat="1" ht="13.9" customHeight="1" x14ac:dyDescent="0.2">
      <c r="A23" s="131" t="s">
        <v>140</v>
      </c>
      <c r="B23" s="132" t="e">
        <f>B15+B7</f>
        <v>#REF!</v>
      </c>
      <c r="C23" s="133" t="e">
        <f t="shared" ref="C23:G23" si="5">C15+C7</f>
        <v>#REF!</v>
      </c>
      <c r="D23" s="134" t="e">
        <f t="shared" si="5"/>
        <v>#REF!</v>
      </c>
      <c r="E23" s="134" t="e">
        <f t="shared" si="5"/>
        <v>#REF!</v>
      </c>
      <c r="F23" s="134" t="e">
        <f t="shared" si="5"/>
        <v>#REF!</v>
      </c>
      <c r="G23" s="134" t="e">
        <f t="shared" si="5"/>
        <v>#REF!</v>
      </c>
      <c r="H23" s="134" t="e">
        <f t="shared" ref="H23" si="6">H15+H7</f>
        <v>#REF!</v>
      </c>
    </row>
    <row r="24" spans="1:8" s="23" customFormat="1" x14ac:dyDescent="0.2">
      <c r="A24" s="131" t="s">
        <v>141</v>
      </c>
      <c r="B24" s="132" t="e">
        <f>B16+B8</f>
        <v>#REF!</v>
      </c>
      <c r="C24" s="133" t="e">
        <f t="shared" ref="C24:G24" si="7">C16+C8</f>
        <v>#REF!</v>
      </c>
      <c r="D24" s="134" t="e">
        <f t="shared" si="7"/>
        <v>#REF!</v>
      </c>
      <c r="E24" s="134" t="e">
        <f t="shared" si="7"/>
        <v>#REF!</v>
      </c>
      <c r="F24" s="134" t="e">
        <f t="shared" si="7"/>
        <v>#REF!</v>
      </c>
      <c r="G24" s="134" t="e">
        <f t="shared" si="7"/>
        <v>#REF!</v>
      </c>
      <c r="H24" s="134" t="e">
        <f t="shared" ref="H24" si="8">H16+H8</f>
        <v>#REF!</v>
      </c>
    </row>
    <row r="25" spans="1:8" s="23" customFormat="1" x14ac:dyDescent="0.2">
      <c r="A25" s="193" t="s">
        <v>219</v>
      </c>
      <c r="B25" s="36" t="e">
        <f>ROUND(SUM(B23:B24),-2)</f>
        <v>#REF!</v>
      </c>
      <c r="C25" s="37" t="e">
        <f t="shared" ref="C25:H25" si="9">ROUND(SUM(C23:C24),-2)</f>
        <v>#REF!</v>
      </c>
      <c r="D25" s="38" t="e">
        <f t="shared" si="9"/>
        <v>#REF!</v>
      </c>
      <c r="E25" s="38" t="e">
        <f t="shared" si="9"/>
        <v>#REF!</v>
      </c>
      <c r="F25" s="38" t="e">
        <f t="shared" si="9"/>
        <v>#REF!</v>
      </c>
      <c r="G25" s="38" t="e">
        <f t="shared" si="9"/>
        <v>#REF!</v>
      </c>
      <c r="H25" s="38" t="e">
        <f t="shared" si="9"/>
        <v>#REF!</v>
      </c>
    </row>
    <row r="26" spans="1:8" s="23" customFormat="1" x14ac:dyDescent="0.2">
      <c r="A26" s="131" t="s">
        <v>143</v>
      </c>
      <c r="B26" s="39"/>
      <c r="C26" s="40" t="e">
        <f>C25/$B$25-1</f>
        <v>#REF!</v>
      </c>
      <c r="D26" s="40" t="e">
        <f t="shared" ref="D26:G26" si="10">D25/$B$25-1</f>
        <v>#REF!</v>
      </c>
      <c r="E26" s="40" t="e">
        <f t="shared" si="10"/>
        <v>#REF!</v>
      </c>
      <c r="F26" s="40" t="e">
        <f t="shared" si="10"/>
        <v>#REF!</v>
      </c>
      <c r="G26" s="40" t="e">
        <f t="shared" si="10"/>
        <v>#REF!</v>
      </c>
      <c r="H26" s="40" t="e">
        <f t="shared" ref="H26" si="11">H25/$B$25-1</f>
        <v>#REF!</v>
      </c>
    </row>
    <row r="27" spans="1:8" s="23" customFormat="1" x14ac:dyDescent="0.2">
      <c r="A27" s="135"/>
      <c r="B27" s="42"/>
      <c r="C27" s="43"/>
      <c r="D27" s="44"/>
      <c r="E27" s="44"/>
      <c r="F27" s="44"/>
      <c r="G27" s="44"/>
      <c r="H27" s="44"/>
    </row>
    <row r="28" spans="1:8" s="23" customFormat="1" ht="13.5" thickBot="1" x14ac:dyDescent="0.25">
      <c r="A28" s="131" t="s">
        <v>144</v>
      </c>
      <c r="B28" s="136" t="str">
        <f>B20</f>
        <v>End of 5 year term</v>
      </c>
      <c r="C28" s="137" t="e">
        <f>C20</f>
        <v>#REF!</v>
      </c>
      <c r="D28" s="137" t="e">
        <f t="shared" ref="D28:G28" si="12">D20</f>
        <v>#REF!</v>
      </c>
      <c r="E28" s="137" t="e">
        <f t="shared" si="12"/>
        <v>#REF!</v>
      </c>
      <c r="F28" s="137" t="e">
        <f t="shared" si="12"/>
        <v>#REF!</v>
      </c>
      <c r="G28" s="137" t="e">
        <f t="shared" si="12"/>
        <v>#REF!</v>
      </c>
      <c r="H28" s="137" t="e">
        <f t="shared" ref="H28" si="13">H20</f>
        <v>#REF!</v>
      </c>
    </row>
    <row r="29" spans="1:8" s="23" customFormat="1" ht="13.5" thickBot="1" x14ac:dyDescent="0.25">
      <c r="B29" s="138"/>
    </row>
    <row r="30" spans="1:8" s="25" customFormat="1" x14ac:dyDescent="0.2">
      <c r="A30" s="51" t="s">
        <v>146</v>
      </c>
      <c r="B30" s="33"/>
      <c r="C30" s="34"/>
      <c r="D30" s="35"/>
      <c r="E30" s="35"/>
      <c r="F30" s="35"/>
      <c r="G30" s="35"/>
      <c r="H30" s="35"/>
    </row>
    <row r="31" spans="1:8" s="23" customFormat="1" x14ac:dyDescent="0.2">
      <c r="A31" s="131" t="s">
        <v>140</v>
      </c>
      <c r="B31" s="132"/>
      <c r="C31" s="133" t="e">
        <f>#REF!</f>
        <v>#REF!</v>
      </c>
      <c r="D31" s="133" t="e">
        <f>#REF!</f>
        <v>#REF!</v>
      </c>
      <c r="E31" s="133" t="e">
        <f>#REF!</f>
        <v>#REF!</v>
      </c>
      <c r="F31" s="133" t="e">
        <f>#REF!</f>
        <v>#REF!</v>
      </c>
      <c r="G31" s="133" t="e">
        <f>#REF!</f>
        <v>#REF!</v>
      </c>
      <c r="H31" s="133" t="e">
        <f>#REF!</f>
        <v>#REF!</v>
      </c>
    </row>
    <row r="32" spans="1:8" s="23" customFormat="1" x14ac:dyDescent="0.2">
      <c r="A32" s="131" t="s">
        <v>141</v>
      </c>
      <c r="B32" s="132"/>
      <c r="C32" s="133" t="e">
        <f>#REF!</f>
        <v>#REF!</v>
      </c>
      <c r="D32" s="133" t="e">
        <f>#REF!</f>
        <v>#REF!</v>
      </c>
      <c r="E32" s="133" t="e">
        <f>#REF!</f>
        <v>#REF!</v>
      </c>
      <c r="F32" s="134" t="e">
        <f>#REF!</f>
        <v>#REF!</v>
      </c>
      <c r="G32" s="133" t="e">
        <f>#REF!</f>
        <v>#REF!</v>
      </c>
      <c r="H32" s="133" t="e">
        <f>#REF!</f>
        <v>#REF!</v>
      </c>
    </row>
    <row r="33" spans="1:8" s="23" customFormat="1" x14ac:dyDescent="0.2">
      <c r="A33" s="193" t="s">
        <v>219</v>
      </c>
      <c r="B33" s="36">
        <f t="shared" ref="B33" si="14">SUM(B31:B32)</f>
        <v>0</v>
      </c>
      <c r="C33" s="37" t="e">
        <f>ROUND(SUM(C31:C32),-2)</f>
        <v>#REF!</v>
      </c>
      <c r="D33" s="38" t="e">
        <f t="shared" ref="D33:H33" si="15">ROUND(SUM(D31:D32),-2)</f>
        <v>#REF!</v>
      </c>
      <c r="E33" s="38" t="e">
        <f t="shared" si="15"/>
        <v>#REF!</v>
      </c>
      <c r="F33" s="38" t="e">
        <f t="shared" si="15"/>
        <v>#REF!</v>
      </c>
      <c r="G33" s="38" t="e">
        <f t="shared" si="15"/>
        <v>#REF!</v>
      </c>
      <c r="H33" s="38" t="e">
        <f t="shared" si="15"/>
        <v>#REF!</v>
      </c>
    </row>
    <row r="34" spans="1:8" s="23" customFormat="1" x14ac:dyDescent="0.2">
      <c r="A34" s="135"/>
      <c r="B34" s="42"/>
      <c r="C34" s="43"/>
      <c r="D34" s="44"/>
      <c r="E34" s="44"/>
      <c r="F34" s="44"/>
      <c r="G34" s="44"/>
      <c r="H34" s="44"/>
    </row>
    <row r="35" spans="1:8" s="23" customFormat="1" ht="13.5" thickBot="1" x14ac:dyDescent="0.25">
      <c r="A35" s="131" t="s">
        <v>144</v>
      </c>
      <c r="B35" s="136"/>
      <c r="C35" s="139" t="e">
        <f>#REF!</f>
        <v>#REF!</v>
      </c>
      <c r="D35" s="139" t="e">
        <f>#REF!</f>
        <v>#REF!</v>
      </c>
      <c r="E35" s="139" t="e">
        <f>#REF!</f>
        <v>#REF!</v>
      </c>
      <c r="F35" s="139" t="e">
        <f>#REF!</f>
        <v>#REF!</v>
      </c>
      <c r="G35" s="139" t="e">
        <f>#REF!</f>
        <v>#REF!</v>
      </c>
      <c r="H35" s="139" t="e">
        <f>#REF!</f>
        <v>#REF!</v>
      </c>
    </row>
    <row r="36" spans="1:8" s="23" customFormat="1" x14ac:dyDescent="0.2">
      <c r="A36" s="24"/>
    </row>
    <row r="37" spans="1:8" s="25" customFormat="1" ht="25.5" x14ac:dyDescent="0.2">
      <c r="A37" s="45" t="s">
        <v>147</v>
      </c>
      <c r="B37" s="46"/>
      <c r="C37" s="34"/>
      <c r="D37" s="35"/>
      <c r="E37" s="35"/>
      <c r="F37" s="35"/>
      <c r="G37" s="35"/>
      <c r="H37" s="35"/>
    </row>
    <row r="38" spans="1:8" s="25" customFormat="1" x14ac:dyDescent="0.2">
      <c r="A38" s="47"/>
      <c r="B38" s="48"/>
      <c r="C38" s="49"/>
      <c r="D38" s="50"/>
      <c r="E38" s="50"/>
      <c r="F38" s="50"/>
      <c r="G38" s="50"/>
      <c r="H38" s="50"/>
    </row>
    <row r="39" spans="1:8" s="23" customFormat="1" x14ac:dyDescent="0.2">
      <c r="A39" s="131" t="s">
        <v>140</v>
      </c>
      <c r="B39" s="132"/>
      <c r="C39" s="133" t="e">
        <f t="shared" ref="C39:H39" si="16">C7+C15+C31</f>
        <v>#REF!</v>
      </c>
      <c r="D39" s="133" t="e">
        <f t="shared" si="16"/>
        <v>#REF!</v>
      </c>
      <c r="E39" s="133" t="e">
        <f t="shared" si="16"/>
        <v>#REF!</v>
      </c>
      <c r="F39" s="133" t="e">
        <f t="shared" si="16"/>
        <v>#REF!</v>
      </c>
      <c r="G39" s="133" t="e">
        <f t="shared" si="16"/>
        <v>#REF!</v>
      </c>
      <c r="H39" s="133" t="e">
        <f t="shared" si="16"/>
        <v>#REF!</v>
      </c>
    </row>
    <row r="40" spans="1:8" s="23" customFormat="1" x14ac:dyDescent="0.2">
      <c r="A40" s="131" t="s">
        <v>141</v>
      </c>
      <c r="B40" s="132"/>
      <c r="C40" s="133" t="e">
        <f>C8+C16+C32</f>
        <v>#REF!</v>
      </c>
      <c r="D40" s="133" t="e">
        <f>D8+D16+D32</f>
        <v>#REF!</v>
      </c>
      <c r="E40" s="133" t="e">
        <f>E8+E16+E32</f>
        <v>#REF!</v>
      </c>
      <c r="F40" s="133" t="e">
        <f>F32+F16+F8</f>
        <v>#REF!</v>
      </c>
      <c r="G40" s="133" t="e">
        <f>G8+G16+G32</f>
        <v>#REF!</v>
      </c>
      <c r="H40" s="133" t="e">
        <f>H8+H16+H32</f>
        <v>#REF!</v>
      </c>
    </row>
    <row r="41" spans="1:8" s="23" customFormat="1" x14ac:dyDescent="0.2">
      <c r="A41" s="193" t="s">
        <v>219</v>
      </c>
      <c r="B41" s="36">
        <f t="shared" ref="B41" si="17">SUM(B39:B40)</f>
        <v>0</v>
      </c>
      <c r="C41" s="37" t="e">
        <f>ROUND(SUM(C39:C40),-2)</f>
        <v>#REF!</v>
      </c>
      <c r="D41" s="38" t="e">
        <f t="shared" ref="D41:H41" si="18">ROUND(SUM(D39:D40),-2)</f>
        <v>#REF!</v>
      </c>
      <c r="E41" s="38" t="e">
        <f t="shared" si="18"/>
        <v>#REF!</v>
      </c>
      <c r="F41" s="38" t="e">
        <f t="shared" si="18"/>
        <v>#REF!</v>
      </c>
      <c r="G41" s="38" t="e">
        <f t="shared" si="18"/>
        <v>#REF!</v>
      </c>
      <c r="H41" s="38" t="e">
        <f t="shared" si="18"/>
        <v>#REF!</v>
      </c>
    </row>
    <row r="42" spans="1:8" s="23" customFormat="1" x14ac:dyDescent="0.2">
      <c r="A42" s="131" t="s">
        <v>143</v>
      </c>
      <c r="B42" s="39"/>
      <c r="C42" s="40"/>
      <c r="D42" s="41"/>
      <c r="E42" s="41"/>
      <c r="F42" s="41"/>
      <c r="G42" s="41"/>
      <c r="H42" s="41"/>
    </row>
    <row r="43" spans="1:8" s="23" customFormat="1" x14ac:dyDescent="0.2">
      <c r="A43" s="135"/>
      <c r="B43" s="42"/>
      <c r="C43" s="43"/>
      <c r="D43" s="44"/>
      <c r="E43" s="44"/>
      <c r="F43" s="44"/>
      <c r="G43" s="44"/>
      <c r="H43" s="44"/>
    </row>
    <row r="44" spans="1:8" s="23" customFormat="1" ht="13.5" thickBot="1" x14ac:dyDescent="0.25">
      <c r="A44" s="131" t="s">
        <v>144</v>
      </c>
      <c r="B44" s="136"/>
      <c r="C44" s="139" t="e">
        <f>C35</f>
        <v>#REF!</v>
      </c>
      <c r="D44" s="139" t="e">
        <f t="shared" ref="D44:G44" si="19">D35</f>
        <v>#REF!</v>
      </c>
      <c r="E44" s="139" t="e">
        <f t="shared" si="19"/>
        <v>#REF!</v>
      </c>
      <c r="F44" s="139" t="e">
        <f t="shared" si="19"/>
        <v>#REF!</v>
      </c>
      <c r="G44" s="139" t="e">
        <f t="shared" si="19"/>
        <v>#REF!</v>
      </c>
      <c r="H44" s="139" t="e">
        <f t="shared" ref="H44" si="20">H35</f>
        <v>#REF!</v>
      </c>
    </row>
    <row r="45" spans="1:8" x14ac:dyDescent="0.2">
      <c r="C45" s="189" t="e">
        <f>C41/$G$41</f>
        <v>#REF!</v>
      </c>
      <c r="D45" s="189" t="e">
        <f>D41/$G$41</f>
        <v>#REF!</v>
      </c>
      <c r="E45" s="189" t="e">
        <f t="shared" ref="E45:H45" si="21">E41/$G$41</f>
        <v>#REF!</v>
      </c>
      <c r="F45" s="189" t="e">
        <f t="shared" si="21"/>
        <v>#REF!</v>
      </c>
      <c r="G45" s="189" t="e">
        <f t="shared" si="21"/>
        <v>#REF!</v>
      </c>
      <c r="H45" s="189" t="e">
        <f t="shared" si="21"/>
        <v>#REF!</v>
      </c>
    </row>
    <row r="46" spans="1:8" x14ac:dyDescent="0.2">
      <c r="B46" s="31"/>
      <c r="C46" s="31"/>
      <c r="D46" s="31"/>
      <c r="E46" s="31"/>
      <c r="F46" s="31"/>
      <c r="G46" s="31"/>
      <c r="H46" s="31"/>
    </row>
    <row r="47" spans="1:8" s="188" customFormat="1" x14ac:dyDescent="0.2"/>
    <row r="48" spans="1:8" s="188" customFormat="1" x14ac:dyDescent="0.2">
      <c r="C48" s="188" t="e">
        <f>$G$48/C45</f>
        <v>#REF!</v>
      </c>
      <c r="D48" s="188" t="e">
        <f>$G$48/D45</f>
        <v>#REF!</v>
      </c>
      <c r="E48" s="188" t="e">
        <f t="shared" ref="E48:F48" si="22">$G$48/E45</f>
        <v>#REF!</v>
      </c>
      <c r="F48" s="188" t="e">
        <f t="shared" si="22"/>
        <v>#REF!</v>
      </c>
      <c r="G48" s="188">
        <v>5</v>
      </c>
      <c r="H48" s="188" t="e">
        <f>$G$48/H45</f>
        <v>#REF!</v>
      </c>
    </row>
    <row r="49" spans="2:8" x14ac:dyDescent="0.2">
      <c r="B49" s="31"/>
      <c r="C49" s="31"/>
      <c r="D49" s="31"/>
      <c r="E49" s="31"/>
      <c r="F49" s="31"/>
      <c r="G49" s="187"/>
      <c r="H49" s="187"/>
    </row>
    <row r="50" spans="2:8" x14ac:dyDescent="0.2">
      <c r="C50" s="27">
        <f>6/4</f>
        <v>1.5</v>
      </c>
      <c r="D50" s="27">
        <f>6/3</f>
        <v>2</v>
      </c>
      <c r="G50" s="27">
        <f>6/5</f>
        <v>1.2</v>
      </c>
      <c r="H50" s="27">
        <v>6</v>
      </c>
    </row>
    <row r="51" spans="2:8" x14ac:dyDescent="0.2">
      <c r="H51" s="27">
        <v>5</v>
      </c>
    </row>
    <row r="52" spans="2:8" x14ac:dyDescent="0.2">
      <c r="C52" s="190">
        <f t="shared" ref="C52" si="23">$H$51/C50</f>
        <v>3.3333333333333335</v>
      </c>
      <c r="D52" s="190">
        <f>$H$51/D50</f>
        <v>2.5</v>
      </c>
      <c r="G52" s="190">
        <f>$H$51/G50</f>
        <v>4.166666666666667</v>
      </c>
    </row>
  </sheetData>
  <printOptions horizontalCentered="1"/>
  <pageMargins left="0.25" right="0.25" top="0.5" bottom="0.25" header="0.5" footer="0.1"/>
  <pageSetup scale="89" orientation="landscape" r:id="rId1"/>
  <headerFooter alignWithMargins="0">
    <oddFooter>&amp;L&amp;6&amp;Z&amp;F&amp;A&amp;R&amp;P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zoomScaleNormal="100" zoomScaleSheetLayoutView="50" workbookViewId="0">
      <selection activeCell="D5" sqref="D5"/>
    </sheetView>
  </sheetViews>
  <sheetFormatPr defaultColWidth="20.7109375" defaultRowHeight="18" x14ac:dyDescent="0.2"/>
  <cols>
    <col min="1" max="1" width="75" style="266" customWidth="1"/>
    <col min="2" max="2" width="56.28515625" style="266" customWidth="1"/>
    <col min="3" max="16384" width="20.7109375" style="266"/>
  </cols>
  <sheetData>
    <row r="1" spans="1:4" s="233" customFormat="1" ht="29.45" customHeight="1" x14ac:dyDescent="0.2">
      <c r="A1" s="274" t="s">
        <v>295</v>
      </c>
    </row>
    <row r="2" spans="1:4" ht="18.75" thickBot="1" x14ac:dyDescent="0.3">
      <c r="A2" s="267"/>
    </row>
    <row r="3" spans="1:4" x14ac:dyDescent="0.25">
      <c r="A3" s="273"/>
      <c r="B3" s="268" t="s">
        <v>294</v>
      </c>
    </row>
    <row r="4" spans="1:4" x14ac:dyDescent="0.2">
      <c r="A4" s="287" t="s">
        <v>296</v>
      </c>
      <c r="B4" s="288"/>
    </row>
    <row r="5" spans="1:4" x14ac:dyDescent="0.2">
      <c r="A5" s="275" t="s">
        <v>207</v>
      </c>
      <c r="B5" s="289"/>
      <c r="C5" s="269"/>
    </row>
    <row r="6" spans="1:4" x14ac:dyDescent="0.2">
      <c r="A6" s="275" t="s">
        <v>14</v>
      </c>
      <c r="B6" s="277"/>
    </row>
    <row r="7" spans="1:4" x14ac:dyDescent="0.2">
      <c r="A7" s="275" t="s">
        <v>15</v>
      </c>
      <c r="B7" s="277"/>
    </row>
    <row r="8" spans="1:4" x14ac:dyDescent="0.2">
      <c r="A8" s="279" t="s">
        <v>2</v>
      </c>
      <c r="B8" s="277"/>
    </row>
    <row r="9" spans="1:4" x14ac:dyDescent="0.2">
      <c r="A9" s="290" t="s">
        <v>191</v>
      </c>
      <c r="B9" s="291"/>
    </row>
    <row r="10" spans="1:4" x14ac:dyDescent="0.2">
      <c r="A10" s="275" t="s">
        <v>312</v>
      </c>
      <c r="B10" s="277"/>
    </row>
    <row r="11" spans="1:4" s="270" customFormat="1" x14ac:dyDescent="0.2">
      <c r="A11" s="292" t="s">
        <v>309</v>
      </c>
      <c r="B11" s="293"/>
    </row>
    <row r="12" spans="1:4" s="270" customFormat="1" x14ac:dyDescent="0.2">
      <c r="A12" s="292" t="s">
        <v>18</v>
      </c>
      <c r="B12" s="284"/>
    </row>
    <row r="13" spans="1:4" s="270" customFormat="1" x14ac:dyDescent="0.2">
      <c r="A13" s="292" t="s">
        <v>298</v>
      </c>
      <c r="B13" s="284"/>
    </row>
    <row r="14" spans="1:4" s="270" customFormat="1" ht="22.9" customHeight="1" x14ac:dyDescent="0.2">
      <c r="A14" s="292" t="s">
        <v>293</v>
      </c>
      <c r="B14" s="284"/>
      <c r="D14" s="270" t="s">
        <v>290</v>
      </c>
    </row>
    <row r="15" spans="1:4" s="270" customFormat="1" x14ac:dyDescent="0.2">
      <c r="A15" s="292" t="s">
        <v>311</v>
      </c>
      <c r="B15" s="284"/>
    </row>
    <row r="16" spans="1:4" s="270" customFormat="1" x14ac:dyDescent="0.2">
      <c r="A16" s="292" t="s">
        <v>187</v>
      </c>
      <c r="B16" s="284"/>
    </row>
    <row r="17" spans="1:2" s="270" customFormat="1" x14ac:dyDescent="0.2">
      <c r="A17" s="292" t="s">
        <v>291</v>
      </c>
      <c r="B17" s="294"/>
    </row>
    <row r="18" spans="1:2" s="270" customFormat="1" x14ac:dyDescent="0.2">
      <c r="A18" s="292" t="s">
        <v>299</v>
      </c>
      <c r="B18" s="294"/>
    </row>
    <row r="19" spans="1:2" s="270" customFormat="1" x14ac:dyDescent="0.2">
      <c r="A19" s="292" t="s">
        <v>292</v>
      </c>
      <c r="B19" s="294"/>
    </row>
    <row r="20" spans="1:2" s="270" customFormat="1" x14ac:dyDescent="0.2">
      <c r="A20" s="292" t="s">
        <v>310</v>
      </c>
      <c r="B20" s="294"/>
    </row>
    <row r="21" spans="1:2" s="270" customFormat="1" ht="40.9" customHeight="1" x14ac:dyDescent="0.2">
      <c r="A21" s="292" t="s">
        <v>300</v>
      </c>
      <c r="B21" s="294"/>
    </row>
    <row r="22" spans="1:2" ht="26.45" customHeight="1" x14ac:dyDescent="0.2">
      <c r="A22" s="292" t="s">
        <v>190</v>
      </c>
      <c r="B22" s="294"/>
    </row>
    <row r="23" spans="1:2" ht="24.6" customHeight="1" thickBot="1" x14ac:dyDescent="0.25">
      <c r="A23" s="292" t="s">
        <v>297</v>
      </c>
      <c r="B23" s="286"/>
    </row>
  </sheetData>
  <printOptions horizontalCentered="1"/>
  <pageMargins left="0.21" right="0.25" top="0.57999999999999996" bottom="0.25" header="0.5" footer="0.1"/>
  <pageSetup orientation="landscape" r:id="rId1"/>
  <headerFooter alignWithMargins="0">
    <oddFooter>&amp;L&amp;6&amp;Z&amp;F\&amp;A, &amp;D&amp;R&amp;P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zoomScaleNormal="100" zoomScaleSheetLayoutView="50" workbookViewId="0">
      <selection activeCell="D9" sqref="D9"/>
    </sheetView>
  </sheetViews>
  <sheetFormatPr defaultColWidth="20.7109375" defaultRowHeight="18" x14ac:dyDescent="0.2"/>
  <cols>
    <col min="1" max="1" width="75" style="266" customWidth="1"/>
    <col min="2" max="2" width="56.28515625" style="266" customWidth="1"/>
    <col min="3" max="16384" width="20.7109375" style="266"/>
  </cols>
  <sheetData>
    <row r="1" spans="1:4" s="233" customFormat="1" ht="29.45" customHeight="1" x14ac:dyDescent="0.2">
      <c r="A1" s="274" t="s">
        <v>313</v>
      </c>
    </row>
    <row r="2" spans="1:4" ht="18.75" thickBot="1" x14ac:dyDescent="0.3">
      <c r="A2" s="267"/>
    </row>
    <row r="3" spans="1:4" x14ac:dyDescent="0.25">
      <c r="A3" s="295"/>
      <c r="B3" s="268" t="s">
        <v>294</v>
      </c>
    </row>
    <row r="4" spans="1:4" x14ac:dyDescent="0.2">
      <c r="A4" s="296" t="s">
        <v>296</v>
      </c>
      <c r="B4" s="288"/>
    </row>
    <row r="5" spans="1:4" x14ac:dyDescent="0.2">
      <c r="A5" s="297" t="s">
        <v>207</v>
      </c>
      <c r="B5" s="289"/>
      <c r="C5" s="269"/>
    </row>
    <row r="6" spans="1:4" x14ac:dyDescent="0.2">
      <c r="A6" s="297" t="s">
        <v>14</v>
      </c>
      <c r="B6" s="277"/>
    </row>
    <row r="7" spans="1:4" x14ac:dyDescent="0.2">
      <c r="A7" s="297" t="s">
        <v>15</v>
      </c>
      <c r="B7" s="277"/>
    </row>
    <row r="8" spans="1:4" x14ac:dyDescent="0.2">
      <c r="A8" s="298" t="s">
        <v>2</v>
      </c>
      <c r="B8" s="277"/>
    </row>
    <row r="9" spans="1:4" x14ac:dyDescent="0.2">
      <c r="A9" s="299" t="s">
        <v>191</v>
      </c>
      <c r="B9" s="291"/>
    </row>
    <row r="10" spans="1:4" x14ac:dyDescent="0.2">
      <c r="A10" s="297" t="s">
        <v>312</v>
      </c>
      <c r="B10" s="277"/>
    </row>
    <row r="11" spans="1:4" s="270" customFormat="1" x14ac:dyDescent="0.2">
      <c r="A11" s="300" t="s">
        <v>314</v>
      </c>
      <c r="B11" s="293"/>
    </row>
    <row r="12" spans="1:4" s="270" customFormat="1" x14ac:dyDescent="0.2">
      <c r="A12" s="300" t="s">
        <v>18</v>
      </c>
      <c r="B12" s="284"/>
    </row>
    <row r="13" spans="1:4" s="270" customFormat="1" x14ac:dyDescent="0.2">
      <c r="A13" s="300" t="s">
        <v>298</v>
      </c>
      <c r="B13" s="284"/>
    </row>
    <row r="14" spans="1:4" s="270" customFormat="1" ht="22.9" customHeight="1" x14ac:dyDescent="0.2">
      <c r="A14" s="300" t="s">
        <v>293</v>
      </c>
      <c r="B14" s="284"/>
      <c r="D14" s="270" t="s">
        <v>290</v>
      </c>
    </row>
    <row r="15" spans="1:4" s="270" customFormat="1" x14ac:dyDescent="0.2">
      <c r="A15" s="300" t="s">
        <v>187</v>
      </c>
      <c r="B15" s="284"/>
    </row>
    <row r="16" spans="1:4" s="270" customFormat="1" x14ac:dyDescent="0.2">
      <c r="A16" s="300" t="s">
        <v>291</v>
      </c>
      <c r="B16" s="294"/>
    </row>
    <row r="17" spans="1:2" s="270" customFormat="1" x14ac:dyDescent="0.2">
      <c r="A17" s="300" t="s">
        <v>299</v>
      </c>
      <c r="B17" s="294"/>
    </row>
    <row r="18" spans="1:2" s="270" customFormat="1" x14ac:dyDescent="0.2">
      <c r="A18" s="300" t="s">
        <v>292</v>
      </c>
      <c r="B18" s="294"/>
    </row>
    <row r="19" spans="1:2" s="270" customFormat="1" x14ac:dyDescent="0.2">
      <c r="A19" s="300" t="s">
        <v>310</v>
      </c>
      <c r="B19" s="294"/>
    </row>
    <row r="20" spans="1:2" s="270" customFormat="1" ht="40.9" customHeight="1" thickBot="1" x14ac:dyDescent="0.25">
      <c r="A20" s="301" t="s">
        <v>300</v>
      </c>
      <c r="B20" s="286"/>
    </row>
  </sheetData>
  <printOptions horizontalCentered="1"/>
  <pageMargins left="0.21" right="0.25" top="0.57999999999999996" bottom="0.25" header="0.5" footer="0.1"/>
  <pageSetup orientation="landscape" r:id="rId1"/>
  <headerFooter alignWithMargins="0">
    <oddFooter>&amp;L&amp;6&amp;Z&amp;F\&amp;A, &amp;D&amp;R&amp;P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zoomScaleNormal="100" zoomScaleSheetLayoutView="50" workbookViewId="0">
      <selection activeCell="F14" sqref="F14"/>
    </sheetView>
  </sheetViews>
  <sheetFormatPr defaultRowHeight="12.75" x14ac:dyDescent="0.2"/>
  <cols>
    <col min="1" max="1" width="66.5703125" style="27" customWidth="1"/>
    <col min="2" max="2" width="37.7109375" style="27" customWidth="1"/>
    <col min="3" max="5" width="9.140625" style="27"/>
    <col min="6" max="6" width="12.28515625" style="27" customWidth="1"/>
    <col min="7" max="247" width="9.140625" style="27"/>
    <col min="248" max="248" width="30.140625" style="27" customWidth="1"/>
    <col min="249" max="253" width="20.7109375" style="27" customWidth="1"/>
    <col min="254" max="255" width="9.140625" style="27"/>
    <col min="256" max="256" width="10.85546875" style="27" bestFit="1" customWidth="1"/>
    <col min="257" max="503" width="9.140625" style="27"/>
    <col min="504" max="504" width="30.140625" style="27" customWidth="1"/>
    <col min="505" max="509" width="20.7109375" style="27" customWidth="1"/>
    <col min="510" max="511" width="9.140625" style="27"/>
    <col min="512" max="512" width="10.85546875" style="27" bestFit="1" customWidth="1"/>
    <col min="513" max="759" width="9.140625" style="27"/>
    <col min="760" max="760" width="30.140625" style="27" customWidth="1"/>
    <col min="761" max="765" width="20.7109375" style="27" customWidth="1"/>
    <col min="766" max="767" width="9.140625" style="27"/>
    <col min="768" max="768" width="10.85546875" style="27" bestFit="1" customWidth="1"/>
    <col min="769" max="1015" width="9.140625" style="27"/>
    <col min="1016" max="1016" width="30.140625" style="27" customWidth="1"/>
    <col min="1017" max="1021" width="20.7109375" style="27" customWidth="1"/>
    <col min="1022" max="1023" width="9.140625" style="27"/>
    <col min="1024" max="1024" width="10.85546875" style="27" bestFit="1" customWidth="1"/>
    <col min="1025" max="1271" width="9.140625" style="27"/>
    <col min="1272" max="1272" width="30.140625" style="27" customWidth="1"/>
    <col min="1273" max="1277" width="20.7109375" style="27" customWidth="1"/>
    <col min="1278" max="1279" width="9.140625" style="27"/>
    <col min="1280" max="1280" width="10.85546875" style="27" bestFit="1" customWidth="1"/>
    <col min="1281" max="1527" width="9.140625" style="27"/>
    <col min="1528" max="1528" width="30.140625" style="27" customWidth="1"/>
    <col min="1529" max="1533" width="20.7109375" style="27" customWidth="1"/>
    <col min="1534" max="1535" width="9.140625" style="27"/>
    <col min="1536" max="1536" width="10.85546875" style="27" bestFit="1" customWidth="1"/>
    <col min="1537" max="1783" width="9.140625" style="27"/>
    <col min="1784" max="1784" width="30.140625" style="27" customWidth="1"/>
    <col min="1785" max="1789" width="20.7109375" style="27" customWidth="1"/>
    <col min="1790" max="1791" width="9.140625" style="27"/>
    <col min="1792" max="1792" width="10.85546875" style="27" bestFit="1" customWidth="1"/>
    <col min="1793" max="2039" width="9.140625" style="27"/>
    <col min="2040" max="2040" width="30.140625" style="27" customWidth="1"/>
    <col min="2041" max="2045" width="20.7109375" style="27" customWidth="1"/>
    <col min="2046" max="2047" width="9.140625" style="27"/>
    <col min="2048" max="2048" width="10.85546875" style="27" bestFit="1" customWidth="1"/>
    <col min="2049" max="2295" width="9.140625" style="27"/>
    <col min="2296" max="2296" width="30.140625" style="27" customWidth="1"/>
    <col min="2297" max="2301" width="20.7109375" style="27" customWidth="1"/>
    <col min="2302" max="2303" width="9.140625" style="27"/>
    <col min="2304" max="2304" width="10.85546875" style="27" bestFit="1" customWidth="1"/>
    <col min="2305" max="2551" width="9.140625" style="27"/>
    <col min="2552" max="2552" width="30.140625" style="27" customWidth="1"/>
    <col min="2553" max="2557" width="20.7109375" style="27" customWidth="1"/>
    <col min="2558" max="2559" width="9.140625" style="27"/>
    <col min="2560" max="2560" width="10.85546875" style="27" bestFit="1" customWidth="1"/>
    <col min="2561" max="2807" width="9.140625" style="27"/>
    <col min="2808" max="2808" width="30.140625" style="27" customWidth="1"/>
    <col min="2809" max="2813" width="20.7109375" style="27" customWidth="1"/>
    <col min="2814" max="2815" width="9.140625" style="27"/>
    <col min="2816" max="2816" width="10.85546875" style="27" bestFit="1" customWidth="1"/>
    <col min="2817" max="3063" width="9.140625" style="27"/>
    <col min="3064" max="3064" width="30.140625" style="27" customWidth="1"/>
    <col min="3065" max="3069" width="20.7109375" style="27" customWidth="1"/>
    <col min="3070" max="3071" width="9.140625" style="27"/>
    <col min="3072" max="3072" width="10.85546875" style="27" bestFit="1" customWidth="1"/>
    <col min="3073" max="3319" width="9.140625" style="27"/>
    <col min="3320" max="3320" width="30.140625" style="27" customWidth="1"/>
    <col min="3321" max="3325" width="20.7109375" style="27" customWidth="1"/>
    <col min="3326" max="3327" width="9.140625" style="27"/>
    <col min="3328" max="3328" width="10.85546875" style="27" bestFit="1" customWidth="1"/>
    <col min="3329" max="3575" width="9.140625" style="27"/>
    <col min="3576" max="3576" width="30.140625" style="27" customWidth="1"/>
    <col min="3577" max="3581" width="20.7109375" style="27" customWidth="1"/>
    <col min="3582" max="3583" width="9.140625" style="27"/>
    <col min="3584" max="3584" width="10.85546875" style="27" bestFit="1" customWidth="1"/>
    <col min="3585" max="3831" width="9.140625" style="27"/>
    <col min="3832" max="3832" width="30.140625" style="27" customWidth="1"/>
    <col min="3833" max="3837" width="20.7109375" style="27" customWidth="1"/>
    <col min="3838" max="3839" width="9.140625" style="27"/>
    <col min="3840" max="3840" width="10.85546875" style="27" bestFit="1" customWidth="1"/>
    <col min="3841" max="4087" width="9.140625" style="27"/>
    <col min="4088" max="4088" width="30.140625" style="27" customWidth="1"/>
    <col min="4089" max="4093" width="20.7109375" style="27" customWidth="1"/>
    <col min="4094" max="4095" width="9.140625" style="27"/>
    <col min="4096" max="4096" width="10.85546875" style="27" bestFit="1" customWidth="1"/>
    <col min="4097" max="4343" width="9.140625" style="27"/>
    <col min="4344" max="4344" width="30.140625" style="27" customWidth="1"/>
    <col min="4345" max="4349" width="20.7109375" style="27" customWidth="1"/>
    <col min="4350" max="4351" width="9.140625" style="27"/>
    <col min="4352" max="4352" width="10.85546875" style="27" bestFit="1" customWidth="1"/>
    <col min="4353" max="4599" width="9.140625" style="27"/>
    <col min="4600" max="4600" width="30.140625" style="27" customWidth="1"/>
    <col min="4601" max="4605" width="20.7109375" style="27" customWidth="1"/>
    <col min="4606" max="4607" width="9.140625" style="27"/>
    <col min="4608" max="4608" width="10.85546875" style="27" bestFit="1" customWidth="1"/>
    <col min="4609" max="4855" width="9.140625" style="27"/>
    <col min="4856" max="4856" width="30.140625" style="27" customWidth="1"/>
    <col min="4857" max="4861" width="20.7109375" style="27" customWidth="1"/>
    <col min="4862" max="4863" width="9.140625" style="27"/>
    <col min="4864" max="4864" width="10.85546875" style="27" bestFit="1" customWidth="1"/>
    <col min="4865" max="5111" width="9.140625" style="27"/>
    <col min="5112" max="5112" width="30.140625" style="27" customWidth="1"/>
    <col min="5113" max="5117" width="20.7109375" style="27" customWidth="1"/>
    <col min="5118" max="5119" width="9.140625" style="27"/>
    <col min="5120" max="5120" width="10.85546875" style="27" bestFit="1" customWidth="1"/>
    <col min="5121" max="5367" width="9.140625" style="27"/>
    <col min="5368" max="5368" width="30.140625" style="27" customWidth="1"/>
    <col min="5369" max="5373" width="20.7109375" style="27" customWidth="1"/>
    <col min="5374" max="5375" width="9.140625" style="27"/>
    <col min="5376" max="5376" width="10.85546875" style="27" bestFit="1" customWidth="1"/>
    <col min="5377" max="5623" width="9.140625" style="27"/>
    <col min="5624" max="5624" width="30.140625" style="27" customWidth="1"/>
    <col min="5625" max="5629" width="20.7109375" style="27" customWidth="1"/>
    <col min="5630" max="5631" width="9.140625" style="27"/>
    <col min="5632" max="5632" width="10.85546875" style="27" bestFit="1" customWidth="1"/>
    <col min="5633" max="5879" width="9.140625" style="27"/>
    <col min="5880" max="5880" width="30.140625" style="27" customWidth="1"/>
    <col min="5881" max="5885" width="20.7109375" style="27" customWidth="1"/>
    <col min="5886" max="5887" width="9.140625" style="27"/>
    <col min="5888" max="5888" width="10.85546875" style="27" bestFit="1" customWidth="1"/>
    <col min="5889" max="6135" width="9.140625" style="27"/>
    <col min="6136" max="6136" width="30.140625" style="27" customWidth="1"/>
    <col min="6137" max="6141" width="20.7109375" style="27" customWidth="1"/>
    <col min="6142" max="6143" width="9.140625" style="27"/>
    <col min="6144" max="6144" width="10.85546875" style="27" bestFit="1" customWidth="1"/>
    <col min="6145" max="6391" width="9.140625" style="27"/>
    <col min="6392" max="6392" width="30.140625" style="27" customWidth="1"/>
    <col min="6393" max="6397" width="20.7109375" style="27" customWidth="1"/>
    <col min="6398" max="6399" width="9.140625" style="27"/>
    <col min="6400" max="6400" width="10.85546875" style="27" bestFit="1" customWidth="1"/>
    <col min="6401" max="6647" width="9.140625" style="27"/>
    <col min="6648" max="6648" width="30.140625" style="27" customWidth="1"/>
    <col min="6649" max="6653" width="20.7109375" style="27" customWidth="1"/>
    <col min="6654" max="6655" width="9.140625" style="27"/>
    <col min="6656" max="6656" width="10.85546875" style="27" bestFit="1" customWidth="1"/>
    <col min="6657" max="6903" width="9.140625" style="27"/>
    <col min="6904" max="6904" width="30.140625" style="27" customWidth="1"/>
    <col min="6905" max="6909" width="20.7109375" style="27" customWidth="1"/>
    <col min="6910" max="6911" width="9.140625" style="27"/>
    <col min="6912" max="6912" width="10.85546875" style="27" bestFit="1" customWidth="1"/>
    <col min="6913" max="7159" width="9.140625" style="27"/>
    <col min="7160" max="7160" width="30.140625" style="27" customWidth="1"/>
    <col min="7161" max="7165" width="20.7109375" style="27" customWidth="1"/>
    <col min="7166" max="7167" width="9.140625" style="27"/>
    <col min="7168" max="7168" width="10.85546875" style="27" bestFit="1" customWidth="1"/>
    <col min="7169" max="7415" width="9.140625" style="27"/>
    <col min="7416" max="7416" width="30.140625" style="27" customWidth="1"/>
    <col min="7417" max="7421" width="20.7109375" style="27" customWidth="1"/>
    <col min="7422" max="7423" width="9.140625" style="27"/>
    <col min="7424" max="7424" width="10.85546875" style="27" bestFit="1" customWidth="1"/>
    <col min="7425" max="7671" width="9.140625" style="27"/>
    <col min="7672" max="7672" width="30.140625" style="27" customWidth="1"/>
    <col min="7673" max="7677" width="20.7109375" style="27" customWidth="1"/>
    <col min="7678" max="7679" width="9.140625" style="27"/>
    <col min="7680" max="7680" width="10.85546875" style="27" bestFit="1" customWidth="1"/>
    <col min="7681" max="7927" width="9.140625" style="27"/>
    <col min="7928" max="7928" width="30.140625" style="27" customWidth="1"/>
    <col min="7929" max="7933" width="20.7109375" style="27" customWidth="1"/>
    <col min="7934" max="7935" width="9.140625" style="27"/>
    <col min="7936" max="7936" width="10.85546875" style="27" bestFit="1" customWidth="1"/>
    <col min="7937" max="8183" width="9.140625" style="27"/>
    <col min="8184" max="8184" width="30.140625" style="27" customWidth="1"/>
    <col min="8185" max="8189" width="20.7109375" style="27" customWidth="1"/>
    <col min="8190" max="8191" width="9.140625" style="27"/>
    <col min="8192" max="8192" width="10.85546875" style="27" bestFit="1" customWidth="1"/>
    <col min="8193" max="8439" width="9.140625" style="27"/>
    <col min="8440" max="8440" width="30.140625" style="27" customWidth="1"/>
    <col min="8441" max="8445" width="20.7109375" style="27" customWidth="1"/>
    <col min="8446" max="8447" width="9.140625" style="27"/>
    <col min="8448" max="8448" width="10.85546875" style="27" bestFit="1" customWidth="1"/>
    <col min="8449" max="8695" width="9.140625" style="27"/>
    <col min="8696" max="8696" width="30.140625" style="27" customWidth="1"/>
    <col min="8697" max="8701" width="20.7109375" style="27" customWidth="1"/>
    <col min="8702" max="8703" width="9.140625" style="27"/>
    <col min="8704" max="8704" width="10.85546875" style="27" bestFit="1" customWidth="1"/>
    <col min="8705" max="8951" width="9.140625" style="27"/>
    <col min="8952" max="8952" width="30.140625" style="27" customWidth="1"/>
    <col min="8953" max="8957" width="20.7109375" style="27" customWidth="1"/>
    <col min="8958" max="8959" width="9.140625" style="27"/>
    <col min="8960" max="8960" width="10.85546875" style="27" bestFit="1" customWidth="1"/>
    <col min="8961" max="9207" width="9.140625" style="27"/>
    <col min="9208" max="9208" width="30.140625" style="27" customWidth="1"/>
    <col min="9209" max="9213" width="20.7109375" style="27" customWidth="1"/>
    <col min="9214" max="9215" width="9.140625" style="27"/>
    <col min="9216" max="9216" width="10.85546875" style="27" bestFit="1" customWidth="1"/>
    <col min="9217" max="9463" width="9.140625" style="27"/>
    <col min="9464" max="9464" width="30.140625" style="27" customWidth="1"/>
    <col min="9465" max="9469" width="20.7109375" style="27" customWidth="1"/>
    <col min="9470" max="9471" width="9.140625" style="27"/>
    <col min="9472" max="9472" width="10.85546875" style="27" bestFit="1" customWidth="1"/>
    <col min="9473" max="9719" width="9.140625" style="27"/>
    <col min="9720" max="9720" width="30.140625" style="27" customWidth="1"/>
    <col min="9721" max="9725" width="20.7109375" style="27" customWidth="1"/>
    <col min="9726" max="9727" width="9.140625" style="27"/>
    <col min="9728" max="9728" width="10.85546875" style="27" bestFit="1" customWidth="1"/>
    <col min="9729" max="9975" width="9.140625" style="27"/>
    <col min="9976" max="9976" width="30.140625" style="27" customWidth="1"/>
    <col min="9977" max="9981" width="20.7109375" style="27" customWidth="1"/>
    <col min="9982" max="9983" width="9.140625" style="27"/>
    <col min="9984" max="9984" width="10.85546875" style="27" bestFit="1" customWidth="1"/>
    <col min="9985" max="10231" width="9.140625" style="27"/>
    <col min="10232" max="10232" width="30.140625" style="27" customWidth="1"/>
    <col min="10233" max="10237" width="20.7109375" style="27" customWidth="1"/>
    <col min="10238" max="10239" width="9.140625" style="27"/>
    <col min="10240" max="10240" width="10.85546875" style="27" bestFit="1" customWidth="1"/>
    <col min="10241" max="10487" width="9.140625" style="27"/>
    <col min="10488" max="10488" width="30.140625" style="27" customWidth="1"/>
    <col min="10489" max="10493" width="20.7109375" style="27" customWidth="1"/>
    <col min="10494" max="10495" width="9.140625" style="27"/>
    <col min="10496" max="10496" width="10.85546875" style="27" bestFit="1" customWidth="1"/>
    <col min="10497" max="10743" width="9.140625" style="27"/>
    <col min="10744" max="10744" width="30.140625" style="27" customWidth="1"/>
    <col min="10745" max="10749" width="20.7109375" style="27" customWidth="1"/>
    <col min="10750" max="10751" width="9.140625" style="27"/>
    <col min="10752" max="10752" width="10.85546875" style="27" bestFit="1" customWidth="1"/>
    <col min="10753" max="10999" width="9.140625" style="27"/>
    <col min="11000" max="11000" width="30.140625" style="27" customWidth="1"/>
    <col min="11001" max="11005" width="20.7109375" style="27" customWidth="1"/>
    <col min="11006" max="11007" width="9.140625" style="27"/>
    <col min="11008" max="11008" width="10.85546875" style="27" bestFit="1" customWidth="1"/>
    <col min="11009" max="11255" width="9.140625" style="27"/>
    <col min="11256" max="11256" width="30.140625" style="27" customWidth="1"/>
    <col min="11257" max="11261" width="20.7109375" style="27" customWidth="1"/>
    <col min="11262" max="11263" width="9.140625" style="27"/>
    <col min="11264" max="11264" width="10.85546875" style="27" bestFit="1" customWidth="1"/>
    <col min="11265" max="11511" width="9.140625" style="27"/>
    <col min="11512" max="11512" width="30.140625" style="27" customWidth="1"/>
    <col min="11513" max="11517" width="20.7109375" style="27" customWidth="1"/>
    <col min="11518" max="11519" width="9.140625" style="27"/>
    <col min="11520" max="11520" width="10.85546875" style="27" bestFit="1" customWidth="1"/>
    <col min="11521" max="11767" width="9.140625" style="27"/>
    <col min="11768" max="11768" width="30.140625" style="27" customWidth="1"/>
    <col min="11769" max="11773" width="20.7109375" style="27" customWidth="1"/>
    <col min="11774" max="11775" width="9.140625" style="27"/>
    <col min="11776" max="11776" width="10.85546875" style="27" bestFit="1" customWidth="1"/>
    <col min="11777" max="12023" width="9.140625" style="27"/>
    <col min="12024" max="12024" width="30.140625" style="27" customWidth="1"/>
    <col min="12025" max="12029" width="20.7109375" style="27" customWidth="1"/>
    <col min="12030" max="12031" width="9.140625" style="27"/>
    <col min="12032" max="12032" width="10.85546875" style="27" bestFit="1" customWidth="1"/>
    <col min="12033" max="12279" width="9.140625" style="27"/>
    <col min="12280" max="12280" width="30.140625" style="27" customWidth="1"/>
    <col min="12281" max="12285" width="20.7109375" style="27" customWidth="1"/>
    <col min="12286" max="12287" width="9.140625" style="27"/>
    <col min="12288" max="12288" width="10.85546875" style="27" bestFit="1" customWidth="1"/>
    <col min="12289" max="12535" width="9.140625" style="27"/>
    <col min="12536" max="12536" width="30.140625" style="27" customWidth="1"/>
    <col min="12537" max="12541" width="20.7109375" style="27" customWidth="1"/>
    <col min="12542" max="12543" width="9.140625" style="27"/>
    <col min="12544" max="12544" width="10.85546875" style="27" bestFit="1" customWidth="1"/>
    <col min="12545" max="12791" width="9.140625" style="27"/>
    <col min="12792" max="12792" width="30.140625" style="27" customWidth="1"/>
    <col min="12793" max="12797" width="20.7109375" style="27" customWidth="1"/>
    <col min="12798" max="12799" width="9.140625" style="27"/>
    <col min="12800" max="12800" width="10.85546875" style="27" bestFit="1" customWidth="1"/>
    <col min="12801" max="13047" width="9.140625" style="27"/>
    <col min="13048" max="13048" width="30.140625" style="27" customWidth="1"/>
    <col min="13049" max="13053" width="20.7109375" style="27" customWidth="1"/>
    <col min="13054" max="13055" width="9.140625" style="27"/>
    <col min="13056" max="13056" width="10.85546875" style="27" bestFit="1" customWidth="1"/>
    <col min="13057" max="13303" width="9.140625" style="27"/>
    <col min="13304" max="13304" width="30.140625" style="27" customWidth="1"/>
    <col min="13305" max="13309" width="20.7109375" style="27" customWidth="1"/>
    <col min="13310" max="13311" width="9.140625" style="27"/>
    <col min="13312" max="13312" width="10.85546875" style="27" bestFit="1" customWidth="1"/>
    <col min="13313" max="13559" width="9.140625" style="27"/>
    <col min="13560" max="13560" width="30.140625" style="27" customWidth="1"/>
    <col min="13561" max="13565" width="20.7109375" style="27" customWidth="1"/>
    <col min="13566" max="13567" width="9.140625" style="27"/>
    <col min="13568" max="13568" width="10.85546875" style="27" bestFit="1" customWidth="1"/>
    <col min="13569" max="13815" width="9.140625" style="27"/>
    <col min="13816" max="13816" width="30.140625" style="27" customWidth="1"/>
    <col min="13817" max="13821" width="20.7109375" style="27" customWidth="1"/>
    <col min="13822" max="13823" width="9.140625" style="27"/>
    <col min="13824" max="13824" width="10.85546875" style="27" bestFit="1" customWidth="1"/>
    <col min="13825" max="14071" width="9.140625" style="27"/>
    <col min="14072" max="14072" width="30.140625" style="27" customWidth="1"/>
    <col min="14073" max="14077" width="20.7109375" style="27" customWidth="1"/>
    <col min="14078" max="14079" width="9.140625" style="27"/>
    <col min="14080" max="14080" width="10.85546875" style="27" bestFit="1" customWidth="1"/>
    <col min="14081" max="14327" width="9.140625" style="27"/>
    <col min="14328" max="14328" width="30.140625" style="27" customWidth="1"/>
    <col min="14329" max="14333" width="20.7109375" style="27" customWidth="1"/>
    <col min="14334" max="14335" width="9.140625" style="27"/>
    <col min="14336" max="14336" width="10.85546875" style="27" bestFit="1" customWidth="1"/>
    <col min="14337" max="14583" width="9.140625" style="27"/>
    <col min="14584" max="14584" width="30.140625" style="27" customWidth="1"/>
    <col min="14585" max="14589" width="20.7109375" style="27" customWidth="1"/>
    <col min="14590" max="14591" width="9.140625" style="27"/>
    <col min="14592" max="14592" width="10.85546875" style="27" bestFit="1" customWidth="1"/>
    <col min="14593" max="14839" width="9.140625" style="27"/>
    <col min="14840" max="14840" width="30.140625" style="27" customWidth="1"/>
    <col min="14841" max="14845" width="20.7109375" style="27" customWidth="1"/>
    <col min="14846" max="14847" width="9.140625" style="27"/>
    <col min="14848" max="14848" width="10.85546875" style="27" bestFit="1" customWidth="1"/>
    <col min="14849" max="15095" width="9.140625" style="27"/>
    <col min="15096" max="15096" width="30.140625" style="27" customWidth="1"/>
    <col min="15097" max="15101" width="20.7109375" style="27" customWidth="1"/>
    <col min="15102" max="15103" width="9.140625" style="27"/>
    <col min="15104" max="15104" width="10.85546875" style="27" bestFit="1" customWidth="1"/>
    <col min="15105" max="15351" width="9.140625" style="27"/>
    <col min="15352" max="15352" width="30.140625" style="27" customWidth="1"/>
    <col min="15353" max="15357" width="20.7109375" style="27" customWidth="1"/>
    <col min="15358" max="15359" width="9.140625" style="27"/>
    <col min="15360" max="15360" width="10.85546875" style="27" bestFit="1" customWidth="1"/>
    <col min="15361" max="15607" width="9.140625" style="27"/>
    <col min="15608" max="15608" width="30.140625" style="27" customWidth="1"/>
    <col min="15609" max="15613" width="20.7109375" style="27" customWidth="1"/>
    <col min="15614" max="15615" width="9.140625" style="27"/>
    <col min="15616" max="15616" width="10.85546875" style="27" bestFit="1" customWidth="1"/>
    <col min="15617" max="15863" width="9.140625" style="27"/>
    <col min="15864" max="15864" width="30.140625" style="27" customWidth="1"/>
    <col min="15865" max="15869" width="20.7109375" style="27" customWidth="1"/>
    <col min="15870" max="15871" width="9.140625" style="27"/>
    <col min="15872" max="15872" width="10.85546875" style="27" bestFit="1" customWidth="1"/>
    <col min="15873" max="16119" width="9.140625" style="27"/>
    <col min="16120" max="16120" width="30.140625" style="27" customWidth="1"/>
    <col min="16121" max="16125" width="20.7109375" style="27" customWidth="1"/>
    <col min="16126" max="16127" width="9.140625" style="27"/>
    <col min="16128" max="16128" width="10.85546875" style="27" bestFit="1" customWidth="1"/>
    <col min="16129" max="16375" width="9.140625" style="27"/>
    <col min="16376" max="16384" width="9.140625" style="27" customWidth="1"/>
  </cols>
  <sheetData>
    <row r="1" spans="1:2" s="233" customFormat="1" ht="23.25" x14ac:dyDescent="0.2">
      <c r="A1" s="274" t="s">
        <v>301</v>
      </c>
      <c r="B1" s="232"/>
    </row>
    <row r="2" spans="1:2" ht="8.4499999999999993" customHeight="1" thickBot="1" x14ac:dyDescent="0.25">
      <c r="B2" s="30"/>
    </row>
    <row r="3" spans="1:2" ht="13.9" customHeight="1" x14ac:dyDescent="0.2">
      <c r="A3" s="272"/>
      <c r="B3" s="271" t="s">
        <v>294</v>
      </c>
    </row>
    <row r="4" spans="1:2" ht="15" x14ac:dyDescent="0.2">
      <c r="A4" s="275" t="s">
        <v>21</v>
      </c>
      <c r="B4" s="276"/>
    </row>
    <row r="5" spans="1:2" ht="15" x14ac:dyDescent="0.2">
      <c r="A5" s="275" t="s">
        <v>14</v>
      </c>
      <c r="B5" s="277"/>
    </row>
    <row r="6" spans="1:2" ht="15" x14ac:dyDescent="0.2">
      <c r="A6" s="275" t="s">
        <v>15</v>
      </c>
      <c r="B6" s="278"/>
    </row>
    <row r="7" spans="1:2" ht="15" x14ac:dyDescent="0.2">
      <c r="A7" s="275" t="s">
        <v>133</v>
      </c>
      <c r="B7" s="277"/>
    </row>
    <row r="8" spans="1:2" ht="15" x14ac:dyDescent="0.2">
      <c r="A8" s="275" t="s">
        <v>302</v>
      </c>
      <c r="B8" s="277"/>
    </row>
    <row r="9" spans="1:2" ht="15" x14ac:dyDescent="0.2">
      <c r="A9" s="275" t="s">
        <v>303</v>
      </c>
      <c r="B9" s="277"/>
    </row>
    <row r="10" spans="1:2" ht="15" x14ac:dyDescent="0.2">
      <c r="A10" s="275" t="s">
        <v>308</v>
      </c>
      <c r="B10" s="277"/>
    </row>
    <row r="11" spans="1:2" ht="15" x14ac:dyDescent="0.2">
      <c r="A11" s="275" t="s">
        <v>304</v>
      </c>
      <c r="B11" s="277"/>
    </row>
    <row r="12" spans="1:2" ht="15" x14ac:dyDescent="0.2">
      <c r="A12" s="275" t="s">
        <v>305</v>
      </c>
      <c r="B12" s="277"/>
    </row>
    <row r="13" spans="1:2" ht="15" x14ac:dyDescent="0.2">
      <c r="A13" s="275" t="s">
        <v>22</v>
      </c>
      <c r="B13" s="278"/>
    </row>
    <row r="14" spans="1:2" ht="30" x14ac:dyDescent="0.2">
      <c r="A14" s="275" t="s">
        <v>306</v>
      </c>
      <c r="B14" s="278"/>
    </row>
    <row r="15" spans="1:2" ht="15" x14ac:dyDescent="0.2">
      <c r="A15" s="275" t="s">
        <v>307</v>
      </c>
      <c r="B15" s="278"/>
    </row>
    <row r="16" spans="1:2" ht="15" x14ac:dyDescent="0.2">
      <c r="A16" s="275" t="s">
        <v>23</v>
      </c>
      <c r="B16" s="278"/>
    </row>
    <row r="17" spans="1:2" ht="15" x14ac:dyDescent="0.2">
      <c r="A17" s="279" t="s">
        <v>2</v>
      </c>
      <c r="B17" s="277"/>
    </row>
    <row r="18" spans="1:2" ht="15.75" x14ac:dyDescent="0.2">
      <c r="A18" s="280" t="s">
        <v>16</v>
      </c>
      <c r="B18" s="281"/>
    </row>
    <row r="19" spans="1:2" ht="15" x14ac:dyDescent="0.2">
      <c r="A19" s="275" t="s">
        <v>247</v>
      </c>
      <c r="B19" s="282"/>
    </row>
    <row r="20" spans="1:2" s="176" customFormat="1" ht="31.9" hidden="1" customHeight="1" x14ac:dyDescent="0.2">
      <c r="A20" s="283" t="s">
        <v>58</v>
      </c>
      <c r="B20" s="284"/>
    </row>
    <row r="21" spans="1:2" s="176" customFormat="1" ht="30" hidden="1" customHeight="1" x14ac:dyDescent="0.2">
      <c r="A21" s="283" t="s">
        <v>62</v>
      </c>
      <c r="B21" s="284"/>
    </row>
    <row r="22" spans="1:2" s="176" customFormat="1" ht="18.600000000000001" customHeight="1" thickBot="1" x14ac:dyDescent="0.25">
      <c r="A22" s="285" t="s">
        <v>25</v>
      </c>
      <c r="B22" s="286"/>
    </row>
    <row r="23" spans="1:2" ht="16.899999999999999" customHeight="1" x14ac:dyDescent="0.2">
      <c r="A23" s="165"/>
      <c r="B23" s="104"/>
    </row>
    <row r="24" spans="1:2" x14ac:dyDescent="0.2">
      <c r="A24" s="104"/>
      <c r="B24" s="104"/>
    </row>
  </sheetData>
  <printOptions horizontalCentered="1"/>
  <pageMargins left="0.21" right="0.25" top="0.64" bottom="0.25" header="0.5" footer="0.1"/>
  <pageSetup firstPageNumber="11" orientation="landscape" r:id="rId1"/>
  <headerFooter alignWithMargins="0">
    <oddFooter>&amp;L&amp;6&amp;Z&amp;F\&amp;A, &amp;D&amp;R&amp;P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abSelected="1" zoomScaleNormal="100" zoomScaleSheetLayoutView="50" workbookViewId="0">
      <selection activeCell="B27" sqref="B27"/>
    </sheetView>
  </sheetViews>
  <sheetFormatPr defaultRowHeight="12.75" x14ac:dyDescent="0.2"/>
  <cols>
    <col min="1" max="1" width="66.5703125" style="27" customWidth="1"/>
    <col min="2" max="2" width="37.7109375" style="27" customWidth="1"/>
    <col min="3" max="5" width="8.85546875" style="27"/>
    <col min="6" max="6" width="12.28515625" style="27" customWidth="1"/>
    <col min="7" max="247" width="8.85546875" style="27"/>
    <col min="248" max="248" width="30.140625" style="27" customWidth="1"/>
    <col min="249" max="253" width="20.7109375" style="27" customWidth="1"/>
    <col min="254" max="255" width="8.85546875" style="27"/>
    <col min="256" max="256" width="10.85546875" style="27" bestFit="1" customWidth="1"/>
    <col min="257" max="503" width="8.85546875" style="27"/>
    <col min="504" max="504" width="30.140625" style="27" customWidth="1"/>
    <col min="505" max="509" width="20.7109375" style="27" customWidth="1"/>
    <col min="510" max="511" width="8.85546875" style="27"/>
    <col min="512" max="512" width="10.85546875" style="27" bestFit="1" customWidth="1"/>
    <col min="513" max="759" width="8.85546875" style="27"/>
    <col min="760" max="760" width="30.140625" style="27" customWidth="1"/>
    <col min="761" max="765" width="20.7109375" style="27" customWidth="1"/>
    <col min="766" max="767" width="8.85546875" style="27"/>
    <col min="768" max="768" width="10.85546875" style="27" bestFit="1" customWidth="1"/>
    <col min="769" max="1015" width="8.85546875" style="27"/>
    <col min="1016" max="1016" width="30.140625" style="27" customWidth="1"/>
    <col min="1017" max="1021" width="20.7109375" style="27" customWidth="1"/>
    <col min="1022" max="1023" width="8.85546875" style="27"/>
    <col min="1024" max="1024" width="10.85546875" style="27" bestFit="1" customWidth="1"/>
    <col min="1025" max="1271" width="8.85546875" style="27"/>
    <col min="1272" max="1272" width="30.140625" style="27" customWidth="1"/>
    <col min="1273" max="1277" width="20.7109375" style="27" customWidth="1"/>
    <col min="1278" max="1279" width="8.85546875" style="27"/>
    <col min="1280" max="1280" width="10.85546875" style="27" bestFit="1" customWidth="1"/>
    <col min="1281" max="1527" width="8.85546875" style="27"/>
    <col min="1528" max="1528" width="30.140625" style="27" customWidth="1"/>
    <col min="1529" max="1533" width="20.7109375" style="27" customWidth="1"/>
    <col min="1534" max="1535" width="8.85546875" style="27"/>
    <col min="1536" max="1536" width="10.85546875" style="27" bestFit="1" customWidth="1"/>
    <col min="1537" max="1783" width="8.85546875" style="27"/>
    <col min="1784" max="1784" width="30.140625" style="27" customWidth="1"/>
    <col min="1785" max="1789" width="20.7109375" style="27" customWidth="1"/>
    <col min="1790" max="1791" width="8.85546875" style="27"/>
    <col min="1792" max="1792" width="10.85546875" style="27" bestFit="1" customWidth="1"/>
    <col min="1793" max="2039" width="8.85546875" style="27"/>
    <col min="2040" max="2040" width="30.140625" style="27" customWidth="1"/>
    <col min="2041" max="2045" width="20.7109375" style="27" customWidth="1"/>
    <col min="2046" max="2047" width="8.85546875" style="27"/>
    <col min="2048" max="2048" width="10.85546875" style="27" bestFit="1" customWidth="1"/>
    <col min="2049" max="2295" width="8.85546875" style="27"/>
    <col min="2296" max="2296" width="30.140625" style="27" customWidth="1"/>
    <col min="2297" max="2301" width="20.7109375" style="27" customWidth="1"/>
    <col min="2302" max="2303" width="8.85546875" style="27"/>
    <col min="2304" max="2304" width="10.85546875" style="27" bestFit="1" customWidth="1"/>
    <col min="2305" max="2551" width="8.85546875" style="27"/>
    <col min="2552" max="2552" width="30.140625" style="27" customWidth="1"/>
    <col min="2553" max="2557" width="20.7109375" style="27" customWidth="1"/>
    <col min="2558" max="2559" width="8.85546875" style="27"/>
    <col min="2560" max="2560" width="10.85546875" style="27" bestFit="1" customWidth="1"/>
    <col min="2561" max="2807" width="8.85546875" style="27"/>
    <col min="2808" max="2808" width="30.140625" style="27" customWidth="1"/>
    <col min="2809" max="2813" width="20.7109375" style="27" customWidth="1"/>
    <col min="2814" max="2815" width="8.85546875" style="27"/>
    <col min="2816" max="2816" width="10.85546875" style="27" bestFit="1" customWidth="1"/>
    <col min="2817" max="3063" width="8.85546875" style="27"/>
    <col min="3064" max="3064" width="30.140625" style="27" customWidth="1"/>
    <col min="3065" max="3069" width="20.7109375" style="27" customWidth="1"/>
    <col min="3070" max="3071" width="8.85546875" style="27"/>
    <col min="3072" max="3072" width="10.85546875" style="27" bestFit="1" customWidth="1"/>
    <col min="3073" max="3319" width="8.85546875" style="27"/>
    <col min="3320" max="3320" width="30.140625" style="27" customWidth="1"/>
    <col min="3321" max="3325" width="20.7109375" style="27" customWidth="1"/>
    <col min="3326" max="3327" width="8.85546875" style="27"/>
    <col min="3328" max="3328" width="10.85546875" style="27" bestFit="1" customWidth="1"/>
    <col min="3329" max="3575" width="8.85546875" style="27"/>
    <col min="3576" max="3576" width="30.140625" style="27" customWidth="1"/>
    <col min="3577" max="3581" width="20.7109375" style="27" customWidth="1"/>
    <col min="3582" max="3583" width="8.85546875" style="27"/>
    <col min="3584" max="3584" width="10.85546875" style="27" bestFit="1" customWidth="1"/>
    <col min="3585" max="3831" width="8.85546875" style="27"/>
    <col min="3832" max="3832" width="30.140625" style="27" customWidth="1"/>
    <col min="3833" max="3837" width="20.7109375" style="27" customWidth="1"/>
    <col min="3838" max="3839" width="8.85546875" style="27"/>
    <col min="3840" max="3840" width="10.85546875" style="27" bestFit="1" customWidth="1"/>
    <col min="3841" max="4087" width="8.85546875" style="27"/>
    <col min="4088" max="4088" width="30.140625" style="27" customWidth="1"/>
    <col min="4089" max="4093" width="20.7109375" style="27" customWidth="1"/>
    <col min="4094" max="4095" width="8.85546875" style="27"/>
    <col min="4096" max="4096" width="10.85546875" style="27" bestFit="1" customWidth="1"/>
    <col min="4097" max="4343" width="8.85546875" style="27"/>
    <col min="4344" max="4344" width="30.140625" style="27" customWidth="1"/>
    <col min="4345" max="4349" width="20.7109375" style="27" customWidth="1"/>
    <col min="4350" max="4351" width="8.85546875" style="27"/>
    <col min="4352" max="4352" width="10.85546875" style="27" bestFit="1" customWidth="1"/>
    <col min="4353" max="4599" width="8.85546875" style="27"/>
    <col min="4600" max="4600" width="30.140625" style="27" customWidth="1"/>
    <col min="4601" max="4605" width="20.7109375" style="27" customWidth="1"/>
    <col min="4606" max="4607" width="8.85546875" style="27"/>
    <col min="4608" max="4608" width="10.85546875" style="27" bestFit="1" customWidth="1"/>
    <col min="4609" max="4855" width="8.85546875" style="27"/>
    <col min="4856" max="4856" width="30.140625" style="27" customWidth="1"/>
    <col min="4857" max="4861" width="20.7109375" style="27" customWidth="1"/>
    <col min="4862" max="4863" width="8.85546875" style="27"/>
    <col min="4864" max="4864" width="10.85546875" style="27" bestFit="1" customWidth="1"/>
    <col min="4865" max="5111" width="8.85546875" style="27"/>
    <col min="5112" max="5112" width="30.140625" style="27" customWidth="1"/>
    <col min="5113" max="5117" width="20.7109375" style="27" customWidth="1"/>
    <col min="5118" max="5119" width="8.85546875" style="27"/>
    <col min="5120" max="5120" width="10.85546875" style="27" bestFit="1" customWidth="1"/>
    <col min="5121" max="5367" width="8.85546875" style="27"/>
    <col min="5368" max="5368" width="30.140625" style="27" customWidth="1"/>
    <col min="5369" max="5373" width="20.7109375" style="27" customWidth="1"/>
    <col min="5374" max="5375" width="8.85546875" style="27"/>
    <col min="5376" max="5376" width="10.85546875" style="27" bestFit="1" customWidth="1"/>
    <col min="5377" max="5623" width="8.85546875" style="27"/>
    <col min="5624" max="5624" width="30.140625" style="27" customWidth="1"/>
    <col min="5625" max="5629" width="20.7109375" style="27" customWidth="1"/>
    <col min="5630" max="5631" width="8.85546875" style="27"/>
    <col min="5632" max="5632" width="10.85546875" style="27" bestFit="1" customWidth="1"/>
    <col min="5633" max="5879" width="8.85546875" style="27"/>
    <col min="5880" max="5880" width="30.140625" style="27" customWidth="1"/>
    <col min="5881" max="5885" width="20.7109375" style="27" customWidth="1"/>
    <col min="5886" max="5887" width="8.85546875" style="27"/>
    <col min="5888" max="5888" width="10.85546875" style="27" bestFit="1" customWidth="1"/>
    <col min="5889" max="6135" width="8.85546875" style="27"/>
    <col min="6136" max="6136" width="30.140625" style="27" customWidth="1"/>
    <col min="6137" max="6141" width="20.7109375" style="27" customWidth="1"/>
    <col min="6142" max="6143" width="8.85546875" style="27"/>
    <col min="6144" max="6144" width="10.85546875" style="27" bestFit="1" customWidth="1"/>
    <col min="6145" max="6391" width="8.85546875" style="27"/>
    <col min="6392" max="6392" width="30.140625" style="27" customWidth="1"/>
    <col min="6393" max="6397" width="20.7109375" style="27" customWidth="1"/>
    <col min="6398" max="6399" width="8.85546875" style="27"/>
    <col min="6400" max="6400" width="10.85546875" style="27" bestFit="1" customWidth="1"/>
    <col min="6401" max="6647" width="8.85546875" style="27"/>
    <col min="6648" max="6648" width="30.140625" style="27" customWidth="1"/>
    <col min="6649" max="6653" width="20.7109375" style="27" customWidth="1"/>
    <col min="6654" max="6655" width="8.85546875" style="27"/>
    <col min="6656" max="6656" width="10.85546875" style="27" bestFit="1" customWidth="1"/>
    <col min="6657" max="6903" width="8.85546875" style="27"/>
    <col min="6904" max="6904" width="30.140625" style="27" customWidth="1"/>
    <col min="6905" max="6909" width="20.7109375" style="27" customWidth="1"/>
    <col min="6910" max="6911" width="8.85546875" style="27"/>
    <col min="6912" max="6912" width="10.85546875" style="27" bestFit="1" customWidth="1"/>
    <col min="6913" max="7159" width="8.85546875" style="27"/>
    <col min="7160" max="7160" width="30.140625" style="27" customWidth="1"/>
    <col min="7161" max="7165" width="20.7109375" style="27" customWidth="1"/>
    <col min="7166" max="7167" width="8.85546875" style="27"/>
    <col min="7168" max="7168" width="10.85546875" style="27" bestFit="1" customWidth="1"/>
    <col min="7169" max="7415" width="8.85546875" style="27"/>
    <col min="7416" max="7416" width="30.140625" style="27" customWidth="1"/>
    <col min="7417" max="7421" width="20.7109375" style="27" customWidth="1"/>
    <col min="7422" max="7423" width="8.85546875" style="27"/>
    <col min="7424" max="7424" width="10.85546875" style="27" bestFit="1" customWidth="1"/>
    <col min="7425" max="7671" width="8.85546875" style="27"/>
    <col min="7672" max="7672" width="30.140625" style="27" customWidth="1"/>
    <col min="7673" max="7677" width="20.7109375" style="27" customWidth="1"/>
    <col min="7678" max="7679" width="8.85546875" style="27"/>
    <col min="7680" max="7680" width="10.85546875" style="27" bestFit="1" customWidth="1"/>
    <col min="7681" max="7927" width="8.85546875" style="27"/>
    <col min="7928" max="7928" width="30.140625" style="27" customWidth="1"/>
    <col min="7929" max="7933" width="20.7109375" style="27" customWidth="1"/>
    <col min="7934" max="7935" width="8.85546875" style="27"/>
    <col min="7936" max="7936" width="10.85546875" style="27" bestFit="1" customWidth="1"/>
    <col min="7937" max="8183" width="8.85546875" style="27"/>
    <col min="8184" max="8184" width="30.140625" style="27" customWidth="1"/>
    <col min="8185" max="8189" width="20.7109375" style="27" customWidth="1"/>
    <col min="8190" max="8191" width="8.85546875" style="27"/>
    <col min="8192" max="8192" width="10.85546875" style="27" bestFit="1" customWidth="1"/>
    <col min="8193" max="8439" width="8.85546875" style="27"/>
    <col min="8440" max="8440" width="30.140625" style="27" customWidth="1"/>
    <col min="8441" max="8445" width="20.7109375" style="27" customWidth="1"/>
    <col min="8446" max="8447" width="8.85546875" style="27"/>
    <col min="8448" max="8448" width="10.85546875" style="27" bestFit="1" customWidth="1"/>
    <col min="8449" max="8695" width="8.85546875" style="27"/>
    <col min="8696" max="8696" width="30.140625" style="27" customWidth="1"/>
    <col min="8697" max="8701" width="20.7109375" style="27" customWidth="1"/>
    <col min="8702" max="8703" width="8.85546875" style="27"/>
    <col min="8704" max="8704" width="10.85546875" style="27" bestFit="1" customWidth="1"/>
    <col min="8705" max="8951" width="8.85546875" style="27"/>
    <col min="8952" max="8952" width="30.140625" style="27" customWidth="1"/>
    <col min="8953" max="8957" width="20.7109375" style="27" customWidth="1"/>
    <col min="8958" max="8959" width="8.85546875" style="27"/>
    <col min="8960" max="8960" width="10.85546875" style="27" bestFit="1" customWidth="1"/>
    <col min="8961" max="9207" width="8.85546875" style="27"/>
    <col min="9208" max="9208" width="30.140625" style="27" customWidth="1"/>
    <col min="9209" max="9213" width="20.7109375" style="27" customWidth="1"/>
    <col min="9214" max="9215" width="8.85546875" style="27"/>
    <col min="9216" max="9216" width="10.85546875" style="27" bestFit="1" customWidth="1"/>
    <col min="9217" max="9463" width="8.85546875" style="27"/>
    <col min="9464" max="9464" width="30.140625" style="27" customWidth="1"/>
    <col min="9465" max="9469" width="20.7109375" style="27" customWidth="1"/>
    <col min="9470" max="9471" width="8.85546875" style="27"/>
    <col min="9472" max="9472" width="10.85546875" style="27" bestFit="1" customWidth="1"/>
    <col min="9473" max="9719" width="8.85546875" style="27"/>
    <col min="9720" max="9720" width="30.140625" style="27" customWidth="1"/>
    <col min="9721" max="9725" width="20.7109375" style="27" customWidth="1"/>
    <col min="9726" max="9727" width="8.85546875" style="27"/>
    <col min="9728" max="9728" width="10.85546875" style="27" bestFit="1" customWidth="1"/>
    <col min="9729" max="9975" width="8.85546875" style="27"/>
    <col min="9976" max="9976" width="30.140625" style="27" customWidth="1"/>
    <col min="9977" max="9981" width="20.7109375" style="27" customWidth="1"/>
    <col min="9982" max="9983" width="8.85546875" style="27"/>
    <col min="9984" max="9984" width="10.85546875" style="27" bestFit="1" customWidth="1"/>
    <col min="9985" max="10231" width="8.85546875" style="27"/>
    <col min="10232" max="10232" width="30.140625" style="27" customWidth="1"/>
    <col min="10233" max="10237" width="20.7109375" style="27" customWidth="1"/>
    <col min="10238" max="10239" width="8.85546875" style="27"/>
    <col min="10240" max="10240" width="10.85546875" style="27" bestFit="1" customWidth="1"/>
    <col min="10241" max="10487" width="8.85546875" style="27"/>
    <col min="10488" max="10488" width="30.140625" style="27" customWidth="1"/>
    <col min="10489" max="10493" width="20.7109375" style="27" customWidth="1"/>
    <col min="10494" max="10495" width="8.85546875" style="27"/>
    <col min="10496" max="10496" width="10.85546875" style="27" bestFit="1" customWidth="1"/>
    <col min="10497" max="10743" width="8.85546875" style="27"/>
    <col min="10744" max="10744" width="30.140625" style="27" customWidth="1"/>
    <col min="10745" max="10749" width="20.7109375" style="27" customWidth="1"/>
    <col min="10750" max="10751" width="8.85546875" style="27"/>
    <col min="10752" max="10752" width="10.85546875" style="27" bestFit="1" customWidth="1"/>
    <col min="10753" max="10999" width="8.85546875" style="27"/>
    <col min="11000" max="11000" width="30.140625" style="27" customWidth="1"/>
    <col min="11001" max="11005" width="20.7109375" style="27" customWidth="1"/>
    <col min="11006" max="11007" width="8.85546875" style="27"/>
    <col min="11008" max="11008" width="10.85546875" style="27" bestFit="1" customWidth="1"/>
    <col min="11009" max="11255" width="8.85546875" style="27"/>
    <col min="11256" max="11256" width="30.140625" style="27" customWidth="1"/>
    <col min="11257" max="11261" width="20.7109375" style="27" customWidth="1"/>
    <col min="11262" max="11263" width="8.85546875" style="27"/>
    <col min="11264" max="11264" width="10.85546875" style="27" bestFit="1" customWidth="1"/>
    <col min="11265" max="11511" width="8.85546875" style="27"/>
    <col min="11512" max="11512" width="30.140625" style="27" customWidth="1"/>
    <col min="11513" max="11517" width="20.7109375" style="27" customWidth="1"/>
    <col min="11518" max="11519" width="8.85546875" style="27"/>
    <col min="11520" max="11520" width="10.85546875" style="27" bestFit="1" customWidth="1"/>
    <col min="11521" max="11767" width="8.85546875" style="27"/>
    <col min="11768" max="11768" width="30.140625" style="27" customWidth="1"/>
    <col min="11769" max="11773" width="20.7109375" style="27" customWidth="1"/>
    <col min="11774" max="11775" width="8.85546875" style="27"/>
    <col min="11776" max="11776" width="10.85546875" style="27" bestFit="1" customWidth="1"/>
    <col min="11777" max="12023" width="8.85546875" style="27"/>
    <col min="12024" max="12024" width="30.140625" style="27" customWidth="1"/>
    <col min="12025" max="12029" width="20.7109375" style="27" customWidth="1"/>
    <col min="12030" max="12031" width="8.85546875" style="27"/>
    <col min="12032" max="12032" width="10.85546875" style="27" bestFit="1" customWidth="1"/>
    <col min="12033" max="12279" width="8.85546875" style="27"/>
    <col min="12280" max="12280" width="30.140625" style="27" customWidth="1"/>
    <col min="12281" max="12285" width="20.7109375" style="27" customWidth="1"/>
    <col min="12286" max="12287" width="8.85546875" style="27"/>
    <col min="12288" max="12288" width="10.85546875" style="27" bestFit="1" customWidth="1"/>
    <col min="12289" max="12535" width="8.85546875" style="27"/>
    <col min="12536" max="12536" width="30.140625" style="27" customWidth="1"/>
    <col min="12537" max="12541" width="20.7109375" style="27" customWidth="1"/>
    <col min="12542" max="12543" width="8.85546875" style="27"/>
    <col min="12544" max="12544" width="10.85546875" style="27" bestFit="1" customWidth="1"/>
    <col min="12545" max="12791" width="8.85546875" style="27"/>
    <col min="12792" max="12792" width="30.140625" style="27" customWidth="1"/>
    <col min="12793" max="12797" width="20.7109375" style="27" customWidth="1"/>
    <col min="12798" max="12799" width="8.85546875" style="27"/>
    <col min="12800" max="12800" width="10.85546875" style="27" bestFit="1" customWidth="1"/>
    <col min="12801" max="13047" width="8.85546875" style="27"/>
    <col min="13048" max="13048" width="30.140625" style="27" customWidth="1"/>
    <col min="13049" max="13053" width="20.7109375" style="27" customWidth="1"/>
    <col min="13054" max="13055" width="8.85546875" style="27"/>
    <col min="13056" max="13056" width="10.85546875" style="27" bestFit="1" customWidth="1"/>
    <col min="13057" max="13303" width="8.85546875" style="27"/>
    <col min="13304" max="13304" width="30.140625" style="27" customWidth="1"/>
    <col min="13305" max="13309" width="20.7109375" style="27" customWidth="1"/>
    <col min="13310" max="13311" width="8.85546875" style="27"/>
    <col min="13312" max="13312" width="10.85546875" style="27" bestFit="1" customWidth="1"/>
    <col min="13313" max="13559" width="8.85546875" style="27"/>
    <col min="13560" max="13560" width="30.140625" style="27" customWidth="1"/>
    <col min="13561" max="13565" width="20.7109375" style="27" customWidth="1"/>
    <col min="13566" max="13567" width="8.85546875" style="27"/>
    <col min="13568" max="13568" width="10.85546875" style="27" bestFit="1" customWidth="1"/>
    <col min="13569" max="13815" width="8.85546875" style="27"/>
    <col min="13816" max="13816" width="30.140625" style="27" customWidth="1"/>
    <col min="13817" max="13821" width="20.7109375" style="27" customWidth="1"/>
    <col min="13822" max="13823" width="8.85546875" style="27"/>
    <col min="13824" max="13824" width="10.85546875" style="27" bestFit="1" customWidth="1"/>
    <col min="13825" max="14071" width="8.85546875" style="27"/>
    <col min="14072" max="14072" width="30.140625" style="27" customWidth="1"/>
    <col min="14073" max="14077" width="20.7109375" style="27" customWidth="1"/>
    <col min="14078" max="14079" width="8.85546875" style="27"/>
    <col min="14080" max="14080" width="10.85546875" style="27" bestFit="1" customWidth="1"/>
    <col min="14081" max="14327" width="8.85546875" style="27"/>
    <col min="14328" max="14328" width="30.140625" style="27" customWidth="1"/>
    <col min="14329" max="14333" width="20.7109375" style="27" customWidth="1"/>
    <col min="14334" max="14335" width="8.85546875" style="27"/>
    <col min="14336" max="14336" width="10.85546875" style="27" bestFit="1" customWidth="1"/>
    <col min="14337" max="14583" width="8.85546875" style="27"/>
    <col min="14584" max="14584" width="30.140625" style="27" customWidth="1"/>
    <col min="14585" max="14589" width="20.7109375" style="27" customWidth="1"/>
    <col min="14590" max="14591" width="8.85546875" style="27"/>
    <col min="14592" max="14592" width="10.85546875" style="27" bestFit="1" customWidth="1"/>
    <col min="14593" max="14839" width="8.85546875" style="27"/>
    <col min="14840" max="14840" width="30.140625" style="27" customWidth="1"/>
    <col min="14841" max="14845" width="20.7109375" style="27" customWidth="1"/>
    <col min="14846" max="14847" width="8.85546875" style="27"/>
    <col min="14848" max="14848" width="10.85546875" style="27" bestFit="1" customWidth="1"/>
    <col min="14849" max="15095" width="8.85546875" style="27"/>
    <col min="15096" max="15096" width="30.140625" style="27" customWidth="1"/>
    <col min="15097" max="15101" width="20.7109375" style="27" customWidth="1"/>
    <col min="15102" max="15103" width="8.85546875" style="27"/>
    <col min="15104" max="15104" width="10.85546875" style="27" bestFit="1" customWidth="1"/>
    <col min="15105" max="15351" width="8.85546875" style="27"/>
    <col min="15352" max="15352" width="30.140625" style="27" customWidth="1"/>
    <col min="15353" max="15357" width="20.7109375" style="27" customWidth="1"/>
    <col min="15358" max="15359" width="8.85546875" style="27"/>
    <col min="15360" max="15360" width="10.85546875" style="27" bestFit="1" customWidth="1"/>
    <col min="15361" max="15607" width="8.85546875" style="27"/>
    <col min="15608" max="15608" width="30.140625" style="27" customWidth="1"/>
    <col min="15609" max="15613" width="20.7109375" style="27" customWidth="1"/>
    <col min="15614" max="15615" width="8.85546875" style="27"/>
    <col min="15616" max="15616" width="10.85546875" style="27" bestFit="1" customWidth="1"/>
    <col min="15617" max="15863" width="8.85546875" style="27"/>
    <col min="15864" max="15864" width="30.140625" style="27" customWidth="1"/>
    <col min="15865" max="15869" width="20.7109375" style="27" customWidth="1"/>
    <col min="15870" max="15871" width="8.85546875" style="27"/>
    <col min="15872" max="15872" width="10.85546875" style="27" bestFit="1" customWidth="1"/>
    <col min="15873" max="16119" width="8.85546875" style="27"/>
    <col min="16120" max="16120" width="30.140625" style="27" customWidth="1"/>
    <col min="16121" max="16125" width="20.7109375" style="27" customWidth="1"/>
    <col min="16126" max="16127" width="8.85546875" style="27"/>
    <col min="16128" max="16128" width="10.85546875" style="27" bestFit="1" customWidth="1"/>
    <col min="16129" max="16375" width="8.85546875" style="27"/>
    <col min="16376" max="16384" width="9.140625" style="27" customWidth="1"/>
  </cols>
  <sheetData>
    <row r="1" spans="1:2" s="233" customFormat="1" ht="23.25" x14ac:dyDescent="0.2">
      <c r="A1" s="274" t="s">
        <v>315</v>
      </c>
      <c r="B1" s="232"/>
    </row>
    <row r="2" spans="1:2" ht="8.4499999999999993" customHeight="1" thickBot="1" x14ac:dyDescent="0.25">
      <c r="B2" s="30"/>
    </row>
    <row r="3" spans="1:2" ht="13.9" customHeight="1" x14ac:dyDescent="0.2">
      <c r="A3" s="304"/>
      <c r="B3" s="271" t="s">
        <v>294</v>
      </c>
    </row>
    <row r="4" spans="1:2" ht="15" x14ac:dyDescent="0.2">
      <c r="A4" s="297" t="s">
        <v>21</v>
      </c>
      <c r="B4" s="276"/>
    </row>
    <row r="5" spans="1:2" ht="15" x14ac:dyDescent="0.2">
      <c r="A5" s="297" t="s">
        <v>14</v>
      </c>
      <c r="B5" s="277"/>
    </row>
    <row r="6" spans="1:2" ht="15" x14ac:dyDescent="0.2">
      <c r="A6" s="297" t="s">
        <v>15</v>
      </c>
      <c r="B6" s="278"/>
    </row>
    <row r="7" spans="1:2" ht="15" x14ac:dyDescent="0.2">
      <c r="A7" s="297" t="s">
        <v>316</v>
      </c>
      <c r="B7" s="277"/>
    </row>
    <row r="8" spans="1:2" ht="15" x14ac:dyDescent="0.2">
      <c r="A8" s="297" t="s">
        <v>303</v>
      </c>
      <c r="B8" s="277"/>
    </row>
    <row r="9" spans="1:2" ht="15" x14ac:dyDescent="0.2">
      <c r="A9" s="297" t="s">
        <v>308</v>
      </c>
      <c r="B9" s="277"/>
    </row>
    <row r="10" spans="1:2" ht="15" x14ac:dyDescent="0.2">
      <c r="A10" s="297" t="s">
        <v>317</v>
      </c>
      <c r="B10" s="277"/>
    </row>
    <row r="11" spans="1:2" ht="15" x14ac:dyDescent="0.2">
      <c r="A11" s="297" t="s">
        <v>305</v>
      </c>
      <c r="B11" s="277"/>
    </row>
    <row r="12" spans="1:2" ht="30" x14ac:dyDescent="0.2">
      <c r="A12" s="297" t="s">
        <v>318</v>
      </c>
      <c r="B12" s="278"/>
    </row>
    <row r="13" spans="1:2" ht="15" x14ac:dyDescent="0.2">
      <c r="A13" s="297" t="s">
        <v>319</v>
      </c>
      <c r="B13" s="278"/>
    </row>
    <row r="14" spans="1:2" ht="15" x14ac:dyDescent="0.2">
      <c r="A14" s="298" t="s">
        <v>2</v>
      </c>
      <c r="B14" s="277"/>
    </row>
    <row r="15" spans="1:2" ht="15.75" x14ac:dyDescent="0.2">
      <c r="A15" s="305" t="s">
        <v>16</v>
      </c>
      <c r="B15" s="281"/>
    </row>
    <row r="16" spans="1:2" ht="15.75" thickBot="1" x14ac:dyDescent="0.25">
      <c r="A16" s="306" t="s">
        <v>247</v>
      </c>
      <c r="B16" s="307"/>
    </row>
    <row r="17" spans="1:2" s="176" customFormat="1" ht="31.9" hidden="1" customHeight="1" x14ac:dyDescent="0.2">
      <c r="A17" s="302" t="s">
        <v>58</v>
      </c>
      <c r="B17" s="303"/>
    </row>
    <row r="18" spans="1:2" s="176" customFormat="1" ht="30" hidden="1" customHeight="1" x14ac:dyDescent="0.2">
      <c r="A18" s="283" t="s">
        <v>62</v>
      </c>
      <c r="B18" s="284"/>
    </row>
    <row r="19" spans="1:2" ht="16.899999999999999" customHeight="1" x14ac:dyDescent="0.2">
      <c r="A19" s="165"/>
      <c r="B19" s="104"/>
    </row>
    <row r="20" spans="1:2" x14ac:dyDescent="0.2">
      <c r="A20" s="104"/>
      <c r="B20" s="104"/>
    </row>
  </sheetData>
  <printOptions horizontalCentered="1"/>
  <pageMargins left="0.21" right="0.25" top="0.64" bottom="0.25" header="0.5" footer="0.1"/>
  <pageSetup firstPageNumber="11" orientation="landscape" r:id="rId1"/>
  <headerFooter alignWithMargins="0">
    <oddFooter>&amp;L&amp;6&amp;Z&amp;F\&amp;A, &amp;D&amp;R&amp;P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showWhiteSpace="0" view="pageBreakPreview" topLeftCell="A16" zoomScale="50" zoomScaleNormal="90" zoomScaleSheetLayoutView="50" zoomScalePageLayoutView="90" workbookViewId="0">
      <selection activeCell="B28" sqref="B28"/>
    </sheetView>
  </sheetViews>
  <sheetFormatPr defaultRowHeight="15" customHeight="1" x14ac:dyDescent="0.2"/>
  <cols>
    <col min="1" max="1" width="70" style="28" customWidth="1"/>
    <col min="2" max="2" width="16.7109375" style="29" customWidth="1"/>
    <col min="3" max="6" width="16.7109375" style="27" customWidth="1"/>
    <col min="7" max="245" width="9.140625" style="27"/>
    <col min="246" max="246" width="41" style="27" customWidth="1"/>
    <col min="247" max="249" width="30.7109375" style="27" customWidth="1"/>
    <col min="250" max="250" width="22.7109375" style="27" customWidth="1"/>
    <col min="251" max="254" width="15.42578125" style="27" customWidth="1"/>
    <col min="255" max="501" width="9.140625" style="27"/>
    <col min="502" max="502" width="41" style="27" customWidth="1"/>
    <col min="503" max="505" width="30.7109375" style="27" customWidth="1"/>
    <col min="506" max="506" width="22.7109375" style="27" customWidth="1"/>
    <col min="507" max="510" width="15.42578125" style="27" customWidth="1"/>
    <col min="511" max="757" width="9.140625" style="27"/>
    <col min="758" max="758" width="41" style="27" customWidth="1"/>
    <col min="759" max="761" width="30.7109375" style="27" customWidth="1"/>
    <col min="762" max="762" width="22.7109375" style="27" customWidth="1"/>
    <col min="763" max="766" width="15.42578125" style="27" customWidth="1"/>
    <col min="767" max="1013" width="9.140625" style="27"/>
    <col min="1014" max="1014" width="41" style="27" customWidth="1"/>
    <col min="1015" max="1017" width="30.7109375" style="27" customWidth="1"/>
    <col min="1018" max="1018" width="22.7109375" style="27" customWidth="1"/>
    <col min="1019" max="1022" width="15.42578125" style="27" customWidth="1"/>
    <col min="1023" max="1269" width="9.140625" style="27"/>
    <col min="1270" max="1270" width="41" style="27" customWidth="1"/>
    <col min="1271" max="1273" width="30.7109375" style="27" customWidth="1"/>
    <col min="1274" max="1274" width="22.7109375" style="27" customWidth="1"/>
    <col min="1275" max="1278" width="15.42578125" style="27" customWidth="1"/>
    <col min="1279" max="1525" width="9.140625" style="27"/>
    <col min="1526" max="1526" width="41" style="27" customWidth="1"/>
    <col min="1527" max="1529" width="30.7109375" style="27" customWidth="1"/>
    <col min="1530" max="1530" width="22.7109375" style="27" customWidth="1"/>
    <col min="1531" max="1534" width="15.42578125" style="27" customWidth="1"/>
    <col min="1535" max="1781" width="9.140625" style="27"/>
    <col min="1782" max="1782" width="41" style="27" customWidth="1"/>
    <col min="1783" max="1785" width="30.7109375" style="27" customWidth="1"/>
    <col min="1786" max="1786" width="22.7109375" style="27" customWidth="1"/>
    <col min="1787" max="1790" width="15.42578125" style="27" customWidth="1"/>
    <col min="1791" max="2037" width="9.140625" style="27"/>
    <col min="2038" max="2038" width="41" style="27" customWidth="1"/>
    <col min="2039" max="2041" width="30.7109375" style="27" customWidth="1"/>
    <col min="2042" max="2042" width="22.7109375" style="27" customWidth="1"/>
    <col min="2043" max="2046" width="15.42578125" style="27" customWidth="1"/>
    <col min="2047" max="2293" width="9.140625" style="27"/>
    <col min="2294" max="2294" width="41" style="27" customWidth="1"/>
    <col min="2295" max="2297" width="30.7109375" style="27" customWidth="1"/>
    <col min="2298" max="2298" width="22.7109375" style="27" customWidth="1"/>
    <col min="2299" max="2302" width="15.42578125" style="27" customWidth="1"/>
    <col min="2303" max="2549" width="9.140625" style="27"/>
    <col min="2550" max="2550" width="41" style="27" customWidth="1"/>
    <col min="2551" max="2553" width="30.7109375" style="27" customWidth="1"/>
    <col min="2554" max="2554" width="22.7109375" style="27" customWidth="1"/>
    <col min="2555" max="2558" width="15.42578125" style="27" customWidth="1"/>
    <col min="2559" max="2805" width="9.140625" style="27"/>
    <col min="2806" max="2806" width="41" style="27" customWidth="1"/>
    <col min="2807" max="2809" width="30.7109375" style="27" customWidth="1"/>
    <col min="2810" max="2810" width="22.7109375" style="27" customWidth="1"/>
    <col min="2811" max="2814" width="15.42578125" style="27" customWidth="1"/>
    <col min="2815" max="3061" width="9.140625" style="27"/>
    <col min="3062" max="3062" width="41" style="27" customWidth="1"/>
    <col min="3063" max="3065" width="30.7109375" style="27" customWidth="1"/>
    <col min="3066" max="3066" width="22.7109375" style="27" customWidth="1"/>
    <col min="3067" max="3070" width="15.42578125" style="27" customWidth="1"/>
    <col min="3071" max="3317" width="9.140625" style="27"/>
    <col min="3318" max="3318" width="41" style="27" customWidth="1"/>
    <col min="3319" max="3321" width="30.7109375" style="27" customWidth="1"/>
    <col min="3322" max="3322" width="22.7109375" style="27" customWidth="1"/>
    <col min="3323" max="3326" width="15.42578125" style="27" customWidth="1"/>
    <col min="3327" max="3573" width="9.140625" style="27"/>
    <col min="3574" max="3574" width="41" style="27" customWidth="1"/>
    <col min="3575" max="3577" width="30.7109375" style="27" customWidth="1"/>
    <col min="3578" max="3578" width="22.7109375" style="27" customWidth="1"/>
    <col min="3579" max="3582" width="15.42578125" style="27" customWidth="1"/>
    <col min="3583" max="3829" width="9.140625" style="27"/>
    <col min="3830" max="3830" width="41" style="27" customWidth="1"/>
    <col min="3831" max="3833" width="30.7109375" style="27" customWidth="1"/>
    <col min="3834" max="3834" width="22.7109375" style="27" customWidth="1"/>
    <col min="3835" max="3838" width="15.42578125" style="27" customWidth="1"/>
    <col min="3839" max="4085" width="9.140625" style="27"/>
    <col min="4086" max="4086" width="41" style="27" customWidth="1"/>
    <col min="4087" max="4089" width="30.7109375" style="27" customWidth="1"/>
    <col min="4090" max="4090" width="22.7109375" style="27" customWidth="1"/>
    <col min="4091" max="4094" width="15.42578125" style="27" customWidth="1"/>
    <col min="4095" max="4341" width="9.140625" style="27"/>
    <col min="4342" max="4342" width="41" style="27" customWidth="1"/>
    <col min="4343" max="4345" width="30.7109375" style="27" customWidth="1"/>
    <col min="4346" max="4346" width="22.7109375" style="27" customWidth="1"/>
    <col min="4347" max="4350" width="15.42578125" style="27" customWidth="1"/>
    <col min="4351" max="4597" width="9.140625" style="27"/>
    <col min="4598" max="4598" width="41" style="27" customWidth="1"/>
    <col min="4599" max="4601" width="30.7109375" style="27" customWidth="1"/>
    <col min="4602" max="4602" width="22.7109375" style="27" customWidth="1"/>
    <col min="4603" max="4606" width="15.42578125" style="27" customWidth="1"/>
    <col min="4607" max="4853" width="9.140625" style="27"/>
    <col min="4854" max="4854" width="41" style="27" customWidth="1"/>
    <col min="4855" max="4857" width="30.7109375" style="27" customWidth="1"/>
    <col min="4858" max="4858" width="22.7109375" style="27" customWidth="1"/>
    <col min="4859" max="4862" width="15.42578125" style="27" customWidth="1"/>
    <col min="4863" max="5109" width="9.140625" style="27"/>
    <col min="5110" max="5110" width="41" style="27" customWidth="1"/>
    <col min="5111" max="5113" width="30.7109375" style="27" customWidth="1"/>
    <col min="5114" max="5114" width="22.7109375" style="27" customWidth="1"/>
    <col min="5115" max="5118" width="15.42578125" style="27" customWidth="1"/>
    <col min="5119" max="5365" width="9.140625" style="27"/>
    <col min="5366" max="5366" width="41" style="27" customWidth="1"/>
    <col min="5367" max="5369" width="30.7109375" style="27" customWidth="1"/>
    <col min="5370" max="5370" width="22.7109375" style="27" customWidth="1"/>
    <col min="5371" max="5374" width="15.42578125" style="27" customWidth="1"/>
    <col min="5375" max="5621" width="9.140625" style="27"/>
    <col min="5622" max="5622" width="41" style="27" customWidth="1"/>
    <col min="5623" max="5625" width="30.7109375" style="27" customWidth="1"/>
    <col min="5626" max="5626" width="22.7109375" style="27" customWidth="1"/>
    <col min="5627" max="5630" width="15.42578125" style="27" customWidth="1"/>
    <col min="5631" max="5877" width="9.140625" style="27"/>
    <col min="5878" max="5878" width="41" style="27" customWidth="1"/>
    <col min="5879" max="5881" width="30.7109375" style="27" customWidth="1"/>
    <col min="5882" max="5882" width="22.7109375" style="27" customWidth="1"/>
    <col min="5883" max="5886" width="15.42578125" style="27" customWidth="1"/>
    <col min="5887" max="6133" width="9.140625" style="27"/>
    <col min="6134" max="6134" width="41" style="27" customWidth="1"/>
    <col min="6135" max="6137" width="30.7109375" style="27" customWidth="1"/>
    <col min="6138" max="6138" width="22.7109375" style="27" customWidth="1"/>
    <col min="6139" max="6142" width="15.42578125" style="27" customWidth="1"/>
    <col min="6143" max="6389" width="9.140625" style="27"/>
    <col min="6390" max="6390" width="41" style="27" customWidth="1"/>
    <col min="6391" max="6393" width="30.7109375" style="27" customWidth="1"/>
    <col min="6394" max="6394" width="22.7109375" style="27" customWidth="1"/>
    <col min="6395" max="6398" width="15.42578125" style="27" customWidth="1"/>
    <col min="6399" max="6645" width="9.140625" style="27"/>
    <col min="6646" max="6646" width="41" style="27" customWidth="1"/>
    <col min="6647" max="6649" width="30.7109375" style="27" customWidth="1"/>
    <col min="6650" max="6650" width="22.7109375" style="27" customWidth="1"/>
    <col min="6651" max="6654" width="15.42578125" style="27" customWidth="1"/>
    <col min="6655" max="6901" width="9.140625" style="27"/>
    <col min="6902" max="6902" width="41" style="27" customWidth="1"/>
    <col min="6903" max="6905" width="30.7109375" style="27" customWidth="1"/>
    <col min="6906" max="6906" width="22.7109375" style="27" customWidth="1"/>
    <col min="6907" max="6910" width="15.42578125" style="27" customWidth="1"/>
    <col min="6911" max="7157" width="9.140625" style="27"/>
    <col min="7158" max="7158" width="41" style="27" customWidth="1"/>
    <col min="7159" max="7161" width="30.7109375" style="27" customWidth="1"/>
    <col min="7162" max="7162" width="22.7109375" style="27" customWidth="1"/>
    <col min="7163" max="7166" width="15.42578125" style="27" customWidth="1"/>
    <col min="7167" max="7413" width="9.140625" style="27"/>
    <col min="7414" max="7414" width="41" style="27" customWidth="1"/>
    <col min="7415" max="7417" width="30.7109375" style="27" customWidth="1"/>
    <col min="7418" max="7418" width="22.7109375" style="27" customWidth="1"/>
    <col min="7419" max="7422" width="15.42578125" style="27" customWidth="1"/>
    <col min="7423" max="7669" width="9.140625" style="27"/>
    <col min="7670" max="7670" width="41" style="27" customWidth="1"/>
    <col min="7671" max="7673" width="30.7109375" style="27" customWidth="1"/>
    <col min="7674" max="7674" width="22.7109375" style="27" customWidth="1"/>
    <col min="7675" max="7678" width="15.42578125" style="27" customWidth="1"/>
    <col min="7679" max="7925" width="9.140625" style="27"/>
    <col min="7926" max="7926" width="41" style="27" customWidth="1"/>
    <col min="7927" max="7929" width="30.7109375" style="27" customWidth="1"/>
    <col min="7930" max="7930" width="22.7109375" style="27" customWidth="1"/>
    <col min="7931" max="7934" width="15.42578125" style="27" customWidth="1"/>
    <col min="7935" max="8181" width="9.140625" style="27"/>
    <col min="8182" max="8182" width="41" style="27" customWidth="1"/>
    <col min="8183" max="8185" width="30.7109375" style="27" customWidth="1"/>
    <col min="8186" max="8186" width="22.7109375" style="27" customWidth="1"/>
    <col min="8187" max="8190" width="15.42578125" style="27" customWidth="1"/>
    <col min="8191" max="8437" width="9.140625" style="27"/>
    <col min="8438" max="8438" width="41" style="27" customWidth="1"/>
    <col min="8439" max="8441" width="30.7109375" style="27" customWidth="1"/>
    <col min="8442" max="8442" width="22.7109375" style="27" customWidth="1"/>
    <col min="8443" max="8446" width="15.42578125" style="27" customWidth="1"/>
    <col min="8447" max="8693" width="9.140625" style="27"/>
    <col min="8694" max="8694" width="41" style="27" customWidth="1"/>
    <col min="8695" max="8697" width="30.7109375" style="27" customWidth="1"/>
    <col min="8698" max="8698" width="22.7109375" style="27" customWidth="1"/>
    <col min="8699" max="8702" width="15.42578125" style="27" customWidth="1"/>
    <col min="8703" max="8949" width="9.140625" style="27"/>
    <col min="8950" max="8950" width="41" style="27" customWidth="1"/>
    <col min="8951" max="8953" width="30.7109375" style="27" customWidth="1"/>
    <col min="8954" max="8954" width="22.7109375" style="27" customWidth="1"/>
    <col min="8955" max="8958" width="15.42578125" style="27" customWidth="1"/>
    <col min="8959" max="9205" width="9.140625" style="27"/>
    <col min="9206" max="9206" width="41" style="27" customWidth="1"/>
    <col min="9207" max="9209" width="30.7109375" style="27" customWidth="1"/>
    <col min="9210" max="9210" width="22.7109375" style="27" customWidth="1"/>
    <col min="9211" max="9214" width="15.42578125" style="27" customWidth="1"/>
    <col min="9215" max="9461" width="9.140625" style="27"/>
    <col min="9462" max="9462" width="41" style="27" customWidth="1"/>
    <col min="9463" max="9465" width="30.7109375" style="27" customWidth="1"/>
    <col min="9466" max="9466" width="22.7109375" style="27" customWidth="1"/>
    <col min="9467" max="9470" width="15.42578125" style="27" customWidth="1"/>
    <col min="9471" max="9717" width="9.140625" style="27"/>
    <col min="9718" max="9718" width="41" style="27" customWidth="1"/>
    <col min="9719" max="9721" width="30.7109375" style="27" customWidth="1"/>
    <col min="9722" max="9722" width="22.7109375" style="27" customWidth="1"/>
    <col min="9723" max="9726" width="15.42578125" style="27" customWidth="1"/>
    <col min="9727" max="9973" width="9.140625" style="27"/>
    <col min="9974" max="9974" width="41" style="27" customWidth="1"/>
    <col min="9975" max="9977" width="30.7109375" style="27" customWidth="1"/>
    <col min="9978" max="9978" width="22.7109375" style="27" customWidth="1"/>
    <col min="9979" max="9982" width="15.42578125" style="27" customWidth="1"/>
    <col min="9983" max="10229" width="9.140625" style="27"/>
    <col min="10230" max="10230" width="41" style="27" customWidth="1"/>
    <col min="10231" max="10233" width="30.7109375" style="27" customWidth="1"/>
    <col min="10234" max="10234" width="22.7109375" style="27" customWidth="1"/>
    <col min="10235" max="10238" width="15.42578125" style="27" customWidth="1"/>
    <col min="10239" max="10485" width="9.140625" style="27"/>
    <col min="10486" max="10486" width="41" style="27" customWidth="1"/>
    <col min="10487" max="10489" width="30.7109375" style="27" customWidth="1"/>
    <col min="10490" max="10490" width="22.7109375" style="27" customWidth="1"/>
    <col min="10491" max="10494" width="15.42578125" style="27" customWidth="1"/>
    <col min="10495" max="10741" width="9.140625" style="27"/>
    <col min="10742" max="10742" width="41" style="27" customWidth="1"/>
    <col min="10743" max="10745" width="30.7109375" style="27" customWidth="1"/>
    <col min="10746" max="10746" width="22.7109375" style="27" customWidth="1"/>
    <col min="10747" max="10750" width="15.42578125" style="27" customWidth="1"/>
    <col min="10751" max="10997" width="9.140625" style="27"/>
    <col min="10998" max="10998" width="41" style="27" customWidth="1"/>
    <col min="10999" max="11001" width="30.7109375" style="27" customWidth="1"/>
    <col min="11002" max="11002" width="22.7109375" style="27" customWidth="1"/>
    <col min="11003" max="11006" width="15.42578125" style="27" customWidth="1"/>
    <col min="11007" max="11253" width="9.140625" style="27"/>
    <col min="11254" max="11254" width="41" style="27" customWidth="1"/>
    <col min="11255" max="11257" width="30.7109375" style="27" customWidth="1"/>
    <col min="11258" max="11258" width="22.7109375" style="27" customWidth="1"/>
    <col min="11259" max="11262" width="15.42578125" style="27" customWidth="1"/>
    <col min="11263" max="11509" width="9.140625" style="27"/>
    <col min="11510" max="11510" width="41" style="27" customWidth="1"/>
    <col min="11511" max="11513" width="30.7109375" style="27" customWidth="1"/>
    <col min="11514" max="11514" width="22.7109375" style="27" customWidth="1"/>
    <col min="11515" max="11518" width="15.42578125" style="27" customWidth="1"/>
    <col min="11519" max="11765" width="9.140625" style="27"/>
    <col min="11766" max="11766" width="41" style="27" customWidth="1"/>
    <col min="11767" max="11769" width="30.7109375" style="27" customWidth="1"/>
    <col min="11770" max="11770" width="22.7109375" style="27" customWidth="1"/>
    <col min="11771" max="11774" width="15.42578125" style="27" customWidth="1"/>
    <col min="11775" max="12021" width="9.140625" style="27"/>
    <col min="12022" max="12022" width="41" style="27" customWidth="1"/>
    <col min="12023" max="12025" width="30.7109375" style="27" customWidth="1"/>
    <col min="12026" max="12026" width="22.7109375" style="27" customWidth="1"/>
    <col min="12027" max="12030" width="15.42578125" style="27" customWidth="1"/>
    <col min="12031" max="12277" width="9.140625" style="27"/>
    <col min="12278" max="12278" width="41" style="27" customWidth="1"/>
    <col min="12279" max="12281" width="30.7109375" style="27" customWidth="1"/>
    <col min="12282" max="12282" width="22.7109375" style="27" customWidth="1"/>
    <col min="12283" max="12286" width="15.42578125" style="27" customWidth="1"/>
    <col min="12287" max="12533" width="9.140625" style="27"/>
    <col min="12534" max="12534" width="41" style="27" customWidth="1"/>
    <col min="12535" max="12537" width="30.7109375" style="27" customWidth="1"/>
    <col min="12538" max="12538" width="22.7109375" style="27" customWidth="1"/>
    <col min="12539" max="12542" width="15.42578125" style="27" customWidth="1"/>
    <col min="12543" max="12789" width="9.140625" style="27"/>
    <col min="12790" max="12790" width="41" style="27" customWidth="1"/>
    <col min="12791" max="12793" width="30.7109375" style="27" customWidth="1"/>
    <col min="12794" max="12794" width="22.7109375" style="27" customWidth="1"/>
    <col min="12795" max="12798" width="15.42578125" style="27" customWidth="1"/>
    <col min="12799" max="13045" width="9.140625" style="27"/>
    <col min="13046" max="13046" width="41" style="27" customWidth="1"/>
    <col min="13047" max="13049" width="30.7109375" style="27" customWidth="1"/>
    <col min="13050" max="13050" width="22.7109375" style="27" customWidth="1"/>
    <col min="13051" max="13054" width="15.42578125" style="27" customWidth="1"/>
    <col min="13055" max="13301" width="9.140625" style="27"/>
    <col min="13302" max="13302" width="41" style="27" customWidth="1"/>
    <col min="13303" max="13305" width="30.7109375" style="27" customWidth="1"/>
    <col min="13306" max="13306" width="22.7109375" style="27" customWidth="1"/>
    <col min="13307" max="13310" width="15.42578125" style="27" customWidth="1"/>
    <col min="13311" max="13557" width="9.140625" style="27"/>
    <col min="13558" max="13558" width="41" style="27" customWidth="1"/>
    <col min="13559" max="13561" width="30.7109375" style="27" customWidth="1"/>
    <col min="13562" max="13562" width="22.7109375" style="27" customWidth="1"/>
    <col min="13563" max="13566" width="15.42578125" style="27" customWidth="1"/>
    <col min="13567" max="13813" width="9.140625" style="27"/>
    <col min="13814" max="13814" width="41" style="27" customWidth="1"/>
    <col min="13815" max="13817" width="30.7109375" style="27" customWidth="1"/>
    <col min="13818" max="13818" width="22.7109375" style="27" customWidth="1"/>
    <col min="13819" max="13822" width="15.42578125" style="27" customWidth="1"/>
    <col min="13823" max="14069" width="9.140625" style="27"/>
    <col min="14070" max="14070" width="41" style="27" customWidth="1"/>
    <col min="14071" max="14073" width="30.7109375" style="27" customWidth="1"/>
    <col min="14074" max="14074" width="22.7109375" style="27" customWidth="1"/>
    <col min="14075" max="14078" width="15.42578125" style="27" customWidth="1"/>
    <col min="14079" max="14325" width="9.140625" style="27"/>
    <col min="14326" max="14326" width="41" style="27" customWidth="1"/>
    <col min="14327" max="14329" width="30.7109375" style="27" customWidth="1"/>
    <col min="14330" max="14330" width="22.7109375" style="27" customWidth="1"/>
    <col min="14331" max="14334" width="15.42578125" style="27" customWidth="1"/>
    <col min="14335" max="14581" width="9.140625" style="27"/>
    <col min="14582" max="14582" width="41" style="27" customWidth="1"/>
    <col min="14583" max="14585" width="30.7109375" style="27" customWidth="1"/>
    <col min="14586" max="14586" width="22.7109375" style="27" customWidth="1"/>
    <col min="14587" max="14590" width="15.42578125" style="27" customWidth="1"/>
    <col min="14591" max="14837" width="9.140625" style="27"/>
    <col min="14838" max="14838" width="41" style="27" customWidth="1"/>
    <col min="14839" max="14841" width="30.7109375" style="27" customWidth="1"/>
    <col min="14842" max="14842" width="22.7109375" style="27" customWidth="1"/>
    <col min="14843" max="14846" width="15.42578125" style="27" customWidth="1"/>
    <col min="14847" max="15093" width="9.140625" style="27"/>
    <col min="15094" max="15094" width="41" style="27" customWidth="1"/>
    <col min="15095" max="15097" width="30.7109375" style="27" customWidth="1"/>
    <col min="15098" max="15098" width="22.7109375" style="27" customWidth="1"/>
    <col min="15099" max="15102" width="15.42578125" style="27" customWidth="1"/>
    <col min="15103" max="15349" width="9.140625" style="27"/>
    <col min="15350" max="15350" width="41" style="27" customWidth="1"/>
    <col min="15351" max="15353" width="30.7109375" style="27" customWidth="1"/>
    <col min="15354" max="15354" width="22.7109375" style="27" customWidth="1"/>
    <col min="15355" max="15358" width="15.42578125" style="27" customWidth="1"/>
    <col min="15359" max="15605" width="9.140625" style="27"/>
    <col min="15606" max="15606" width="41" style="27" customWidth="1"/>
    <col min="15607" max="15609" width="30.7109375" style="27" customWidth="1"/>
    <col min="15610" max="15610" width="22.7109375" style="27" customWidth="1"/>
    <col min="15611" max="15614" width="15.42578125" style="27" customWidth="1"/>
    <col min="15615" max="15861" width="9.140625" style="27"/>
    <col min="15862" max="15862" width="41" style="27" customWidth="1"/>
    <col min="15863" max="15865" width="30.7109375" style="27" customWidth="1"/>
    <col min="15866" max="15866" width="22.7109375" style="27" customWidth="1"/>
    <col min="15867" max="15870" width="15.42578125" style="27" customWidth="1"/>
    <col min="15871" max="16117" width="9.140625" style="27"/>
    <col min="16118" max="16118" width="41" style="27" customWidth="1"/>
    <col min="16119" max="16121" width="30.7109375" style="27" customWidth="1"/>
    <col min="16122" max="16122" width="22.7109375" style="27" customWidth="1"/>
    <col min="16123" max="16126" width="15.42578125" style="27" customWidth="1"/>
    <col min="16127" max="16384" width="9.140625" style="27"/>
  </cols>
  <sheetData>
    <row r="1" spans="1:9" s="74" customFormat="1" ht="15" customHeight="1" x14ac:dyDescent="0.2">
      <c r="A1" s="142" t="s">
        <v>57</v>
      </c>
      <c r="B1" s="73"/>
      <c r="I1" s="140"/>
    </row>
    <row r="2" spans="1:9" s="75" customFormat="1" ht="15" customHeight="1" x14ac:dyDescent="0.2">
      <c r="A2" s="86"/>
      <c r="B2" s="87"/>
      <c r="F2" s="70" t="s">
        <v>149</v>
      </c>
    </row>
    <row r="3" spans="1:9" s="55" customFormat="1" ht="15" customHeight="1" x14ac:dyDescent="0.2">
      <c r="A3" s="54"/>
      <c r="B3" s="2" t="s">
        <v>138</v>
      </c>
      <c r="C3" s="2" t="s">
        <v>138</v>
      </c>
      <c r="D3" s="2" t="s">
        <v>138</v>
      </c>
      <c r="E3" s="2" t="s">
        <v>138</v>
      </c>
      <c r="F3" s="2" t="s">
        <v>138</v>
      </c>
    </row>
    <row r="4" spans="1:9" s="55" customFormat="1" ht="15" customHeight="1" x14ac:dyDescent="0.2">
      <c r="A4" s="54"/>
      <c r="B4" s="2" t="s">
        <v>12</v>
      </c>
      <c r="C4" s="22" t="s">
        <v>77</v>
      </c>
      <c r="D4" s="2" t="s">
        <v>92</v>
      </c>
      <c r="E4" s="2" t="s">
        <v>107</v>
      </c>
      <c r="F4" s="2" t="s">
        <v>127</v>
      </c>
    </row>
    <row r="5" spans="1:9" s="89" customFormat="1" ht="15" customHeight="1" x14ac:dyDescent="0.2">
      <c r="A5" s="65" t="s">
        <v>46</v>
      </c>
      <c r="B5" s="61"/>
      <c r="C5" s="88"/>
      <c r="D5" s="61"/>
      <c r="E5" s="61"/>
      <c r="F5" s="61"/>
    </row>
    <row r="6" spans="1:9" s="79" customFormat="1" ht="15" customHeight="1" x14ac:dyDescent="0.2">
      <c r="A6" s="90" t="s">
        <v>26</v>
      </c>
      <c r="B6" s="69"/>
      <c r="C6" s="90"/>
      <c r="D6" s="69"/>
      <c r="E6" s="69"/>
      <c r="F6" s="69"/>
    </row>
    <row r="7" spans="1:9" s="29" customFormat="1" ht="15" customHeight="1" x14ac:dyDescent="0.2">
      <c r="A7" s="60" t="s">
        <v>30</v>
      </c>
      <c r="B7" s="57" t="s">
        <v>66</v>
      </c>
      <c r="C7" s="57" t="s">
        <v>66</v>
      </c>
      <c r="D7" s="57" t="s">
        <v>150</v>
      </c>
      <c r="E7" s="57" t="s">
        <v>150</v>
      </c>
      <c r="F7" s="57" t="s">
        <v>66</v>
      </c>
    </row>
    <row r="8" spans="1:9" s="29" customFormat="1" ht="15" customHeight="1" x14ac:dyDescent="0.2">
      <c r="A8" s="60" t="s">
        <v>31</v>
      </c>
      <c r="B8" s="57" t="s">
        <v>66</v>
      </c>
      <c r="C8" s="57" t="s">
        <v>66</v>
      </c>
      <c r="D8" s="57" t="s">
        <v>150</v>
      </c>
      <c r="E8" s="57" t="s">
        <v>150</v>
      </c>
      <c r="F8" s="57" t="s">
        <v>66</v>
      </c>
    </row>
    <row r="9" spans="1:9" s="29" customFormat="1" ht="15" customHeight="1" x14ac:dyDescent="0.2">
      <c r="A9" s="60" t="s">
        <v>32</v>
      </c>
      <c r="B9" s="57" t="s">
        <v>66</v>
      </c>
      <c r="C9" s="57" t="s">
        <v>66</v>
      </c>
      <c r="D9" s="57" t="s">
        <v>150</v>
      </c>
      <c r="E9" s="57" t="s">
        <v>150</v>
      </c>
      <c r="F9" s="57" t="s">
        <v>66</v>
      </c>
    </row>
    <row r="10" spans="1:9" s="81" customFormat="1" ht="15" customHeight="1" x14ac:dyDescent="0.2">
      <c r="A10" s="68" t="s">
        <v>51</v>
      </c>
      <c r="B10" s="66" t="s">
        <v>152</v>
      </c>
      <c r="C10" s="66" t="s">
        <v>151</v>
      </c>
      <c r="D10" s="66" t="s">
        <v>159</v>
      </c>
      <c r="E10" s="66" t="s">
        <v>109</v>
      </c>
      <c r="F10" s="66" t="s">
        <v>157</v>
      </c>
    </row>
    <row r="11" spans="1:9" s="29" customFormat="1" ht="15" customHeight="1" x14ac:dyDescent="0.2">
      <c r="A11" s="60" t="s">
        <v>30</v>
      </c>
      <c r="B11" s="57">
        <v>8</v>
      </c>
      <c r="C11" s="66" t="s">
        <v>154</v>
      </c>
      <c r="D11" s="57">
        <v>80</v>
      </c>
      <c r="E11" s="57" t="s">
        <v>154</v>
      </c>
      <c r="F11" s="57">
        <v>104</v>
      </c>
    </row>
    <row r="12" spans="1:9" s="29" customFormat="1" ht="15" customHeight="1" x14ac:dyDescent="0.2">
      <c r="A12" s="60" t="s">
        <v>31</v>
      </c>
      <c r="B12" s="57">
        <v>3</v>
      </c>
      <c r="C12" s="66" t="s">
        <v>154</v>
      </c>
      <c r="D12" s="57">
        <v>35</v>
      </c>
      <c r="E12" s="57" t="s">
        <v>154</v>
      </c>
      <c r="F12" s="57">
        <v>104</v>
      </c>
    </row>
    <row r="13" spans="1:9" s="29" customFormat="1" ht="15" customHeight="1" x14ac:dyDescent="0.2">
      <c r="A13" s="91" t="s">
        <v>54</v>
      </c>
      <c r="B13" s="92">
        <v>8</v>
      </c>
      <c r="C13" s="66" t="s">
        <v>154</v>
      </c>
      <c r="D13" s="57">
        <v>80</v>
      </c>
      <c r="E13" s="57" t="s">
        <v>154</v>
      </c>
      <c r="F13" s="57">
        <v>104</v>
      </c>
    </row>
    <row r="14" spans="1:9" s="29" customFormat="1" ht="15" customHeight="1" x14ac:dyDescent="0.2">
      <c r="A14" s="91" t="s">
        <v>53</v>
      </c>
      <c r="B14" s="92" t="s">
        <v>156</v>
      </c>
      <c r="C14" s="66" t="s">
        <v>155</v>
      </c>
      <c r="D14" s="66" t="s">
        <v>155</v>
      </c>
      <c r="E14" s="57" t="s">
        <v>154</v>
      </c>
      <c r="F14" s="57" t="s">
        <v>160</v>
      </c>
    </row>
    <row r="15" spans="1:9" s="29" customFormat="1" ht="15" customHeight="1" x14ac:dyDescent="0.2">
      <c r="A15" s="91" t="s">
        <v>52</v>
      </c>
      <c r="B15" s="92" t="s">
        <v>153</v>
      </c>
      <c r="C15" s="92" t="s">
        <v>83</v>
      </c>
      <c r="D15" s="57" t="s">
        <v>158</v>
      </c>
      <c r="E15" s="57" t="s">
        <v>154</v>
      </c>
      <c r="F15" s="57" t="s">
        <v>122</v>
      </c>
    </row>
    <row r="16" spans="1:9" s="81" customFormat="1" ht="15" customHeight="1" x14ac:dyDescent="0.2">
      <c r="A16" s="93" t="s">
        <v>50</v>
      </c>
      <c r="B16" s="56">
        <v>1952</v>
      </c>
      <c r="C16" s="66">
        <v>1997</v>
      </c>
      <c r="D16" s="56">
        <v>1988</v>
      </c>
      <c r="E16" s="56" t="s">
        <v>154</v>
      </c>
      <c r="F16" s="56">
        <v>1985</v>
      </c>
    </row>
    <row r="17" spans="1:6" s="29" customFormat="1" ht="15" customHeight="1" x14ac:dyDescent="0.2">
      <c r="A17" s="60" t="s">
        <v>30</v>
      </c>
      <c r="B17" s="57">
        <v>24</v>
      </c>
      <c r="C17" s="66">
        <v>18</v>
      </c>
      <c r="D17" s="57">
        <v>27</v>
      </c>
      <c r="E17" s="57">
        <v>28</v>
      </c>
      <c r="F17" s="57">
        <v>30</v>
      </c>
    </row>
    <row r="18" spans="1:6" s="29" customFormat="1" ht="15" customHeight="1" x14ac:dyDescent="0.2">
      <c r="A18" s="60" t="s">
        <v>31</v>
      </c>
      <c r="B18" s="57">
        <v>13</v>
      </c>
      <c r="C18" s="66">
        <v>18</v>
      </c>
      <c r="D18" s="57">
        <v>11</v>
      </c>
      <c r="E18" s="57">
        <v>21</v>
      </c>
      <c r="F18" s="57">
        <v>29</v>
      </c>
    </row>
    <row r="19" spans="1:6" s="29" customFormat="1" ht="15" customHeight="1" x14ac:dyDescent="0.2">
      <c r="A19" s="91" t="s">
        <v>32</v>
      </c>
      <c r="B19" s="57">
        <v>5</v>
      </c>
      <c r="C19" s="57">
        <v>1</v>
      </c>
      <c r="D19" s="57">
        <v>11</v>
      </c>
      <c r="E19" s="57">
        <v>15</v>
      </c>
      <c r="F19" s="57">
        <v>12</v>
      </c>
    </row>
    <row r="24" spans="1:6" ht="15" customHeight="1" x14ac:dyDescent="0.2">
      <c r="A24" s="63" t="s">
        <v>40</v>
      </c>
      <c r="B24" s="61"/>
      <c r="C24" s="88"/>
      <c r="D24" s="61"/>
      <c r="E24" s="63"/>
      <c r="F24" s="63"/>
    </row>
    <row r="25" spans="1:6" s="29" customFormat="1" ht="15" customHeight="1" x14ac:dyDescent="0.2">
      <c r="A25" s="60" t="s">
        <v>30</v>
      </c>
      <c r="B25" s="57">
        <v>184</v>
      </c>
      <c r="C25" s="57" t="s">
        <v>154</v>
      </c>
      <c r="D25" s="57">
        <v>600</v>
      </c>
      <c r="E25" s="67">
        <v>5000</v>
      </c>
      <c r="F25" s="67">
        <v>2300</v>
      </c>
    </row>
    <row r="26" spans="1:6" s="29" customFormat="1" ht="15" customHeight="1" x14ac:dyDescent="0.2">
      <c r="A26" s="60" t="s">
        <v>31</v>
      </c>
      <c r="B26" s="57">
        <v>166</v>
      </c>
      <c r="C26" s="57" t="s">
        <v>154</v>
      </c>
      <c r="D26" s="57">
        <v>600</v>
      </c>
      <c r="E26" s="67">
        <v>4270</v>
      </c>
      <c r="F26" s="67">
        <v>1200</v>
      </c>
    </row>
    <row r="27" spans="1:6" s="29" customFormat="1" ht="15" customHeight="1" x14ac:dyDescent="0.2">
      <c r="A27" s="60" t="s">
        <v>32</v>
      </c>
      <c r="B27" s="57">
        <v>3</v>
      </c>
      <c r="C27" s="57" t="s">
        <v>154</v>
      </c>
      <c r="D27" s="57">
        <v>130</v>
      </c>
      <c r="E27" s="57">
        <v>945</v>
      </c>
      <c r="F27" s="57">
        <v>100</v>
      </c>
    </row>
    <row r="36" spans="1:6" s="29" customFormat="1" ht="15" customHeight="1" x14ac:dyDescent="0.2">
      <c r="A36" s="58" t="s">
        <v>41</v>
      </c>
      <c r="B36" s="62"/>
      <c r="C36" s="68"/>
      <c r="D36" s="62"/>
      <c r="E36" s="60"/>
      <c r="F36" s="60"/>
    </row>
    <row r="37" spans="1:6" s="29" customFormat="1" ht="15" customHeight="1" x14ac:dyDescent="0.2">
      <c r="A37" s="60" t="s">
        <v>30</v>
      </c>
      <c r="B37" s="57" t="s">
        <v>66</v>
      </c>
      <c r="C37" s="57" t="s">
        <v>66</v>
      </c>
      <c r="D37" s="57" t="s">
        <v>66</v>
      </c>
      <c r="E37" s="57" t="s">
        <v>66</v>
      </c>
      <c r="F37" s="57" t="s">
        <v>66</v>
      </c>
    </row>
    <row r="38" spans="1:6" s="29" customFormat="1" ht="15" customHeight="1" x14ac:dyDescent="0.2">
      <c r="A38" s="60" t="s">
        <v>31</v>
      </c>
      <c r="B38" s="57" t="s">
        <v>66</v>
      </c>
      <c r="C38" s="57" t="s">
        <v>66</v>
      </c>
      <c r="D38" s="57" t="s">
        <v>66</v>
      </c>
      <c r="E38" s="57" t="s">
        <v>66</v>
      </c>
      <c r="F38" s="57" t="s">
        <v>66</v>
      </c>
    </row>
    <row r="39" spans="1:6" s="29" customFormat="1" ht="15" customHeight="1" x14ac:dyDescent="0.2">
      <c r="A39" s="60" t="s">
        <v>32</v>
      </c>
      <c r="B39" s="57" t="s">
        <v>66</v>
      </c>
      <c r="C39" s="57" t="s">
        <v>66</v>
      </c>
      <c r="D39" s="57" t="s">
        <v>66</v>
      </c>
      <c r="E39" s="57" t="s">
        <v>66</v>
      </c>
      <c r="F39" s="57" t="s">
        <v>66</v>
      </c>
    </row>
    <row r="40" spans="1:6" s="94" customFormat="1" ht="15" customHeight="1" x14ac:dyDescent="0.2">
      <c r="A40" s="65" t="s">
        <v>47</v>
      </c>
      <c r="B40" s="61"/>
      <c r="C40" s="61"/>
      <c r="D40" s="61"/>
      <c r="E40" s="61"/>
      <c r="F40" s="61"/>
    </row>
    <row r="41" spans="1:6" s="29" customFormat="1" ht="15" customHeight="1" x14ac:dyDescent="0.2">
      <c r="A41" s="58" t="s">
        <v>44</v>
      </c>
      <c r="B41" s="62"/>
      <c r="C41" s="57"/>
      <c r="D41" s="92"/>
      <c r="E41" s="62"/>
      <c r="F41" s="62"/>
    </row>
    <row r="42" spans="1:6" s="29" customFormat="1" ht="15" customHeight="1" x14ac:dyDescent="0.2">
      <c r="A42" s="60" t="s">
        <v>30</v>
      </c>
      <c r="B42" s="57" t="s">
        <v>161</v>
      </c>
      <c r="C42" s="66" t="s">
        <v>154</v>
      </c>
      <c r="D42" s="57" t="s">
        <v>94</v>
      </c>
      <c r="E42" s="57" t="s">
        <v>163</v>
      </c>
      <c r="F42" s="57" t="s">
        <v>164</v>
      </c>
    </row>
    <row r="43" spans="1:6" s="29" customFormat="1" ht="15" customHeight="1" x14ac:dyDescent="0.2">
      <c r="A43" s="60" t="s">
        <v>31</v>
      </c>
      <c r="B43" s="57" t="s">
        <v>162</v>
      </c>
      <c r="C43" s="66" t="s">
        <v>154</v>
      </c>
      <c r="D43" s="57" t="s">
        <v>94</v>
      </c>
      <c r="E43" s="57" t="s">
        <v>163</v>
      </c>
      <c r="F43" s="57" t="s">
        <v>164</v>
      </c>
    </row>
    <row r="44" spans="1:6" s="29" customFormat="1" ht="15" customHeight="1" x14ac:dyDescent="0.2">
      <c r="A44" s="60" t="s">
        <v>32</v>
      </c>
      <c r="B44" s="57" t="s">
        <v>161</v>
      </c>
      <c r="C44" s="66" t="s">
        <v>154</v>
      </c>
      <c r="D44" s="57" t="s">
        <v>94</v>
      </c>
      <c r="E44" s="57" t="s">
        <v>163</v>
      </c>
      <c r="F44" s="57" t="s">
        <v>164</v>
      </c>
    </row>
    <row r="45" spans="1:6" s="95" customFormat="1" ht="15" customHeight="1" x14ac:dyDescent="0.2">
      <c r="A45" s="63" t="s">
        <v>48</v>
      </c>
      <c r="B45" s="61"/>
      <c r="C45" s="88"/>
      <c r="D45" s="61"/>
      <c r="E45" s="63"/>
      <c r="F45" s="63"/>
    </row>
    <row r="53" spans="1:8" s="94" customFormat="1" ht="15" customHeight="1" x14ac:dyDescent="0.2">
      <c r="A53" s="65" t="s">
        <v>49</v>
      </c>
      <c r="B53" s="61"/>
      <c r="C53" s="88"/>
      <c r="D53" s="61"/>
      <c r="E53" s="65"/>
      <c r="F53" s="65"/>
    </row>
    <row r="55" spans="1:8" s="29" customFormat="1" ht="15" customHeight="1" x14ac:dyDescent="0.2">
      <c r="A55" s="58" t="s">
        <v>33</v>
      </c>
      <c r="B55" s="60" t="s">
        <v>168</v>
      </c>
      <c r="C55" s="58" t="s">
        <v>170</v>
      </c>
      <c r="D55" s="58" t="s">
        <v>159</v>
      </c>
      <c r="E55" s="60" t="s">
        <v>109</v>
      </c>
      <c r="F55" s="58" t="s">
        <v>157</v>
      </c>
      <c r="G55" s="28"/>
      <c r="H55" s="28"/>
    </row>
    <row r="56" spans="1:8" s="29" customFormat="1" ht="15" customHeight="1" x14ac:dyDescent="0.2">
      <c r="A56" s="58" t="s">
        <v>75</v>
      </c>
      <c r="B56" s="60"/>
      <c r="C56" s="58"/>
      <c r="D56" s="58" t="s">
        <v>95</v>
      </c>
      <c r="E56" s="60"/>
      <c r="F56" s="58"/>
      <c r="G56" s="28"/>
      <c r="H56" s="28"/>
    </row>
    <row r="57" spans="1:8" s="29" customFormat="1" ht="15" customHeight="1" x14ac:dyDescent="0.2">
      <c r="A57" s="58" t="s">
        <v>30</v>
      </c>
      <c r="B57" s="60" t="s">
        <v>72</v>
      </c>
      <c r="C57" s="58" t="s">
        <v>82</v>
      </c>
      <c r="D57" s="58" t="s">
        <v>96</v>
      </c>
      <c r="E57" s="58" t="s">
        <v>110</v>
      </c>
      <c r="F57" s="58" t="s">
        <v>125</v>
      </c>
      <c r="G57" s="28"/>
      <c r="H57" s="28"/>
    </row>
    <row r="58" spans="1:8" s="29" customFormat="1" ht="15" customHeight="1" x14ac:dyDescent="0.2">
      <c r="A58" s="58" t="s">
        <v>32</v>
      </c>
      <c r="B58" s="60" t="s">
        <v>73</v>
      </c>
      <c r="C58" s="58" t="s">
        <v>83</v>
      </c>
      <c r="D58" s="60" t="s">
        <v>97</v>
      </c>
      <c r="E58" s="58" t="s">
        <v>111</v>
      </c>
      <c r="F58" s="60" t="s">
        <v>123</v>
      </c>
      <c r="G58" s="28"/>
      <c r="H58" s="28"/>
    </row>
    <row r="59" spans="1:8" s="81" customFormat="1" ht="15" customHeight="1" x14ac:dyDescent="0.2">
      <c r="A59" s="68" t="s">
        <v>42</v>
      </c>
      <c r="B59" s="56" t="s">
        <v>66</v>
      </c>
      <c r="C59" s="56" t="s">
        <v>66</v>
      </c>
      <c r="D59" s="56" t="s">
        <v>66</v>
      </c>
      <c r="E59" s="68" t="s">
        <v>150</v>
      </c>
      <c r="F59" s="68" t="s">
        <v>66</v>
      </c>
      <c r="G59" s="98"/>
      <c r="H59" s="98"/>
    </row>
    <row r="60" spans="1:8" s="81" customFormat="1" ht="15" customHeight="1" x14ac:dyDescent="0.2">
      <c r="A60" s="68" t="s">
        <v>43</v>
      </c>
      <c r="G60" s="98"/>
      <c r="H60" s="98"/>
    </row>
    <row r="61" spans="1:8" s="29" customFormat="1" ht="15" customHeight="1" x14ac:dyDescent="0.2">
      <c r="A61" s="58" t="s">
        <v>29</v>
      </c>
      <c r="B61" s="62" t="s">
        <v>66</v>
      </c>
      <c r="C61" s="57" t="s">
        <v>66</v>
      </c>
      <c r="D61" s="92" t="s">
        <v>174</v>
      </c>
      <c r="E61" s="57" t="s">
        <v>67</v>
      </c>
      <c r="F61" s="62" t="s">
        <v>174</v>
      </c>
      <c r="G61" s="28"/>
      <c r="H61" s="28"/>
    </row>
    <row r="62" spans="1:8" ht="15" customHeight="1" x14ac:dyDescent="0.2">
      <c r="A62" s="88" t="s">
        <v>34</v>
      </c>
      <c r="B62" s="65"/>
      <c r="C62" s="88"/>
      <c r="D62" s="65"/>
      <c r="E62" s="65"/>
      <c r="F62" s="65"/>
      <c r="G62" s="28"/>
      <c r="H62" s="28"/>
    </row>
    <row r="71" spans="1:6" s="29" customFormat="1" ht="15" customHeight="1" x14ac:dyDescent="0.2">
      <c r="A71" s="63" t="s">
        <v>36</v>
      </c>
      <c r="B71" s="61"/>
      <c r="C71" s="88"/>
      <c r="D71" s="61"/>
      <c r="E71" s="63"/>
      <c r="F71" s="63"/>
    </row>
    <row r="72" spans="1:6" s="29" customFormat="1" ht="15" customHeight="1" x14ac:dyDescent="0.2">
      <c r="A72" s="99" t="s">
        <v>35</v>
      </c>
      <c r="B72" s="62"/>
      <c r="C72" s="58" t="s">
        <v>80</v>
      </c>
      <c r="D72" s="101"/>
      <c r="E72" s="60"/>
      <c r="F72" s="60"/>
    </row>
    <row r="73" spans="1:6" s="29" customFormat="1" ht="15" customHeight="1" x14ac:dyDescent="0.2">
      <c r="A73" s="60" t="s">
        <v>30</v>
      </c>
      <c r="B73" s="57" t="s">
        <v>66</v>
      </c>
      <c r="C73" s="58"/>
      <c r="D73" s="92" t="s">
        <v>98</v>
      </c>
      <c r="E73" s="58" t="s">
        <v>112</v>
      </c>
      <c r="F73" s="58" t="s">
        <v>121</v>
      </c>
    </row>
    <row r="74" spans="1:6" s="29" customFormat="1" ht="15" customHeight="1" x14ac:dyDescent="0.2">
      <c r="A74" s="60" t="s">
        <v>31</v>
      </c>
      <c r="B74" s="57" t="s">
        <v>66</v>
      </c>
      <c r="C74" s="58"/>
      <c r="D74" s="102" t="s">
        <v>98</v>
      </c>
      <c r="E74" s="58" t="s">
        <v>112</v>
      </c>
      <c r="F74" s="58" t="s">
        <v>121</v>
      </c>
    </row>
    <row r="75" spans="1:6" s="95" customFormat="1" ht="15" customHeight="1" x14ac:dyDescent="0.2">
      <c r="A75" s="91" t="s">
        <v>32</v>
      </c>
      <c r="B75" s="92" t="s">
        <v>85</v>
      </c>
      <c r="C75" s="58"/>
      <c r="D75" s="92" t="s">
        <v>98</v>
      </c>
      <c r="E75" s="58" t="s">
        <v>112</v>
      </c>
      <c r="F75" s="58" t="s">
        <v>121</v>
      </c>
    </row>
    <row r="76" spans="1:6" s="29" customFormat="1" ht="15" customHeight="1" x14ac:dyDescent="0.2">
      <c r="A76" s="91" t="s">
        <v>38</v>
      </c>
      <c r="B76" s="57"/>
      <c r="C76" s="58" t="s">
        <v>81</v>
      </c>
      <c r="D76" s="57"/>
      <c r="E76" s="58"/>
      <c r="F76" s="58"/>
    </row>
    <row r="77" spans="1:6" s="29" customFormat="1" ht="15" customHeight="1" x14ac:dyDescent="0.2">
      <c r="A77" s="60" t="s">
        <v>30</v>
      </c>
      <c r="B77" s="57" t="s">
        <v>88</v>
      </c>
      <c r="C77" s="58"/>
      <c r="D77" s="58" t="s">
        <v>99</v>
      </c>
      <c r="E77" s="58" t="s">
        <v>113</v>
      </c>
      <c r="F77" s="58" t="s">
        <v>124</v>
      </c>
    </row>
    <row r="78" spans="1:6" s="29" customFormat="1" ht="15" customHeight="1" x14ac:dyDescent="0.2">
      <c r="A78" s="60" t="s">
        <v>31</v>
      </c>
      <c r="B78" s="57" t="s">
        <v>89</v>
      </c>
      <c r="C78" s="58"/>
      <c r="D78" s="58" t="s">
        <v>100</v>
      </c>
      <c r="E78" s="58" t="s">
        <v>114</v>
      </c>
      <c r="F78" s="58" t="s">
        <v>124</v>
      </c>
    </row>
    <row r="79" spans="1:6" s="29" customFormat="1" ht="15" customHeight="1" x14ac:dyDescent="0.2">
      <c r="A79" s="91" t="s">
        <v>32</v>
      </c>
      <c r="B79" s="92" t="s">
        <v>86</v>
      </c>
      <c r="C79" s="58"/>
      <c r="D79" s="57" t="s">
        <v>101</v>
      </c>
      <c r="E79" s="58" t="s">
        <v>113</v>
      </c>
      <c r="F79" s="58" t="s">
        <v>124</v>
      </c>
    </row>
    <row r="80" spans="1:6" s="29" customFormat="1" ht="15" customHeight="1" x14ac:dyDescent="0.2">
      <c r="A80" s="63" t="s">
        <v>37</v>
      </c>
      <c r="B80" s="61"/>
      <c r="C80" s="88"/>
      <c r="D80" s="61"/>
      <c r="E80" s="63"/>
      <c r="F80" s="63"/>
    </row>
    <row r="81" spans="1:6" s="29" customFormat="1" ht="15" customHeight="1" x14ac:dyDescent="0.2">
      <c r="A81" s="64" t="s">
        <v>39</v>
      </c>
      <c r="B81" s="62"/>
      <c r="C81" s="58" t="s">
        <v>84</v>
      </c>
      <c r="D81" s="12"/>
      <c r="E81" s="13"/>
      <c r="F81" s="13"/>
    </row>
    <row r="82" spans="1:6" s="29" customFormat="1" ht="15" customHeight="1" x14ac:dyDescent="0.2">
      <c r="A82" s="60" t="s">
        <v>30</v>
      </c>
      <c r="B82" s="57" t="s">
        <v>71</v>
      </c>
      <c r="C82" s="58" t="s">
        <v>84</v>
      </c>
      <c r="D82" s="92" t="s">
        <v>102</v>
      </c>
      <c r="E82" s="58" t="s">
        <v>115</v>
      </c>
      <c r="F82" s="58" t="s">
        <v>126</v>
      </c>
    </row>
    <row r="83" spans="1:6" s="29" customFormat="1" ht="15" customHeight="1" x14ac:dyDescent="0.2">
      <c r="A83" s="60" t="s">
        <v>31</v>
      </c>
      <c r="B83" s="57" t="s">
        <v>68</v>
      </c>
      <c r="C83" s="58" t="s">
        <v>84</v>
      </c>
      <c r="D83" s="57" t="s">
        <v>103</v>
      </c>
      <c r="E83" s="58" t="s">
        <v>116</v>
      </c>
      <c r="F83" s="60" t="s">
        <v>126</v>
      </c>
    </row>
    <row r="84" spans="1:6" s="95" customFormat="1" ht="15" customHeight="1" x14ac:dyDescent="0.2">
      <c r="A84" s="91" t="s">
        <v>32</v>
      </c>
      <c r="B84" s="92" t="s">
        <v>74</v>
      </c>
      <c r="C84" s="58" t="s">
        <v>84</v>
      </c>
      <c r="D84" s="92" t="s">
        <v>104</v>
      </c>
      <c r="E84" s="58" t="s">
        <v>117</v>
      </c>
      <c r="F84" s="58" t="s">
        <v>126</v>
      </c>
    </row>
    <row r="85" spans="1:6" ht="15" customHeight="1" x14ac:dyDescent="0.2">
      <c r="A85" s="97" t="s">
        <v>45</v>
      </c>
      <c r="B85" s="62"/>
      <c r="C85" s="58" t="s">
        <v>84</v>
      </c>
      <c r="D85" s="101"/>
      <c r="E85" s="59"/>
      <c r="F85" s="59"/>
    </row>
    <row r="86" spans="1:6" s="29" customFormat="1" ht="15" customHeight="1" x14ac:dyDescent="0.2">
      <c r="A86" s="60" t="s">
        <v>30</v>
      </c>
      <c r="B86" s="57" t="s">
        <v>90</v>
      </c>
      <c r="C86" s="58" t="s">
        <v>84</v>
      </c>
      <c r="D86" s="101" t="s">
        <v>105</v>
      </c>
      <c r="E86" s="58" t="s">
        <v>118</v>
      </c>
      <c r="F86" s="58" t="s">
        <v>124</v>
      </c>
    </row>
    <row r="87" spans="1:6" s="29" customFormat="1" ht="15" customHeight="1" x14ac:dyDescent="0.2">
      <c r="A87" s="60" t="s">
        <v>31</v>
      </c>
      <c r="B87" s="57" t="s">
        <v>91</v>
      </c>
      <c r="C87" s="58" t="s">
        <v>84</v>
      </c>
      <c r="D87" s="92" t="s">
        <v>106</v>
      </c>
      <c r="E87" s="58" t="s">
        <v>119</v>
      </c>
      <c r="F87" s="58" t="s">
        <v>124</v>
      </c>
    </row>
    <row r="88" spans="1:6" s="29" customFormat="1" ht="15" customHeight="1" x14ac:dyDescent="0.2">
      <c r="A88" s="91" t="s">
        <v>32</v>
      </c>
      <c r="B88" s="92" t="s">
        <v>87</v>
      </c>
      <c r="C88" s="58" t="s">
        <v>84</v>
      </c>
      <c r="D88" s="101" t="s">
        <v>105</v>
      </c>
      <c r="E88" s="58" t="s">
        <v>120</v>
      </c>
      <c r="F88" s="58" t="s">
        <v>124</v>
      </c>
    </row>
    <row r="90" spans="1:6" s="29" customFormat="1" ht="15" customHeight="1" x14ac:dyDescent="0.2">
      <c r="A90" s="28"/>
      <c r="C90" s="27"/>
      <c r="D90" s="27"/>
      <c r="E90" s="27"/>
      <c r="F90" s="27"/>
    </row>
    <row r="91" spans="1:6" s="29" customFormat="1" ht="15" customHeight="1" x14ac:dyDescent="0.2">
      <c r="A91" s="28"/>
      <c r="C91" s="27"/>
      <c r="D91" s="27"/>
      <c r="E91" s="27"/>
      <c r="F91" s="27"/>
    </row>
    <row r="92" spans="1:6" s="29" customFormat="1" ht="15" customHeight="1" x14ac:dyDescent="0.2">
      <c r="A92" s="28"/>
      <c r="C92" s="27"/>
      <c r="D92" s="27"/>
      <c r="E92" s="27"/>
      <c r="F92" s="27"/>
    </row>
  </sheetData>
  <printOptions horizontalCentered="1"/>
  <pageMargins left="0.21" right="0.25" top="0.77" bottom="0.25" header="0.5" footer="0.1"/>
  <pageSetup firstPageNumber="26" orientation="landscape" r:id="rId1"/>
  <headerFooter alignWithMargins="0">
    <oddFooter>&amp;L&amp;6&amp;Z&amp;F\&amp;A, &amp;D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view="pageBreakPreview" zoomScale="50" zoomScaleNormal="100" zoomScaleSheetLayoutView="50" workbookViewId="0">
      <selection activeCell="B36" sqref="B36"/>
    </sheetView>
  </sheetViews>
  <sheetFormatPr defaultColWidth="20.7109375" defaultRowHeight="12.75" x14ac:dyDescent="0.2"/>
  <cols>
    <col min="1" max="1" width="49.140625" style="27" customWidth="1"/>
    <col min="2" max="2" width="23.42578125" style="27" customWidth="1"/>
    <col min="3" max="3" width="27.28515625" style="27" customWidth="1"/>
    <col min="4" max="4" width="16.7109375" style="27" customWidth="1"/>
    <col min="5" max="5" width="17.85546875" style="27" customWidth="1"/>
    <col min="6" max="6" width="16.5703125" style="27" customWidth="1"/>
    <col min="7" max="7" width="17.28515625" style="27" customWidth="1"/>
    <col min="8" max="8" width="16.7109375" style="27" customWidth="1"/>
    <col min="9" max="16384" width="20.7109375" style="27"/>
  </cols>
  <sheetData>
    <row r="1" spans="1:7" s="233" customFormat="1" ht="18" x14ac:dyDescent="0.2">
      <c r="A1" s="231" t="s">
        <v>176</v>
      </c>
      <c r="B1" s="232"/>
    </row>
    <row r="2" spans="1:7" s="240" customFormat="1" ht="32.450000000000003" customHeight="1" x14ac:dyDescent="0.2">
      <c r="A2" s="239" t="s">
        <v>244</v>
      </c>
      <c r="B2" s="239"/>
    </row>
    <row r="3" spans="1:7" x14ac:dyDescent="0.2">
      <c r="A3" s="124" t="s">
        <v>6</v>
      </c>
      <c r="B3" s="125">
        <v>3775</v>
      </c>
      <c r="C3" s="124" t="s">
        <v>7</v>
      </c>
      <c r="D3" s="125">
        <v>33</v>
      </c>
      <c r="E3" s="115"/>
    </row>
    <row r="4" spans="1:7" x14ac:dyDescent="0.2">
      <c r="A4" s="124" t="s">
        <v>8</v>
      </c>
      <c r="B4" s="125">
        <v>797</v>
      </c>
      <c r="C4" s="126" t="s">
        <v>9</v>
      </c>
      <c r="D4" s="125">
        <f>D3+B4+B5</f>
        <v>842</v>
      </c>
      <c r="E4" s="115"/>
    </row>
    <row r="5" spans="1:7" ht="15.75" customHeight="1" x14ac:dyDescent="0.2">
      <c r="A5" s="124" t="s">
        <v>10</v>
      </c>
      <c r="B5" s="62">
        <v>12</v>
      </c>
      <c r="C5" s="126" t="s">
        <v>11</v>
      </c>
      <c r="D5" s="18">
        <v>0.22172185430463576</v>
      </c>
      <c r="E5" s="115"/>
    </row>
    <row r="6" spans="1:7" ht="7.9" customHeight="1" x14ac:dyDescent="0.2">
      <c r="A6" s="30"/>
      <c r="B6" s="96"/>
      <c r="C6" s="127"/>
      <c r="D6" s="128"/>
    </row>
    <row r="7" spans="1:7" x14ac:dyDescent="0.2">
      <c r="A7" s="9"/>
    </row>
    <row r="8" spans="1:7" x14ac:dyDescent="0.2">
      <c r="A8" s="332"/>
      <c r="B8" s="6" t="s">
        <v>138</v>
      </c>
    </row>
    <row r="9" spans="1:7" x14ac:dyDescent="0.2">
      <c r="A9" s="333"/>
      <c r="B9" s="6" t="s">
        <v>92</v>
      </c>
      <c r="F9" s="6" t="s">
        <v>138</v>
      </c>
    </row>
    <row r="10" spans="1:7" x14ac:dyDescent="0.2">
      <c r="A10" s="119" t="s">
        <v>13</v>
      </c>
      <c r="B10" s="122">
        <v>3.95</v>
      </c>
      <c r="F10" s="6" t="s">
        <v>77</v>
      </c>
    </row>
    <row r="11" spans="1:7" hidden="1" x14ac:dyDescent="0.2">
      <c r="A11" s="158" t="s">
        <v>207</v>
      </c>
      <c r="B11" s="112">
        <v>75</v>
      </c>
      <c r="D11" s="129"/>
      <c r="E11" s="129"/>
      <c r="F11" s="120">
        <v>4.5</v>
      </c>
      <c r="G11" s="129"/>
    </row>
    <row r="12" spans="1:7" x14ac:dyDescent="0.2">
      <c r="A12" s="119" t="s">
        <v>14</v>
      </c>
      <c r="B12" s="57" t="s">
        <v>1</v>
      </c>
      <c r="F12" s="20" t="s">
        <v>1</v>
      </c>
    </row>
    <row r="13" spans="1:7" x14ac:dyDescent="0.2">
      <c r="A13" s="119" t="s">
        <v>15</v>
      </c>
      <c r="B13" s="57" t="s">
        <v>1</v>
      </c>
      <c r="F13" s="242" t="s">
        <v>235</v>
      </c>
    </row>
    <row r="14" spans="1:7" x14ac:dyDescent="0.2">
      <c r="A14" s="119" t="s">
        <v>60</v>
      </c>
      <c r="B14" s="110">
        <f>B10*D4*12</f>
        <v>39910.800000000003</v>
      </c>
      <c r="F14" s="17" t="s">
        <v>235</v>
      </c>
    </row>
    <row r="15" spans="1:7" hidden="1" x14ac:dyDescent="0.2">
      <c r="A15" s="119" t="s">
        <v>61</v>
      </c>
      <c r="B15" s="110">
        <f>B14</f>
        <v>39910.800000000003</v>
      </c>
      <c r="F15" s="17">
        <f>(4.5*D4*12)+(500*7)+(750*7)</f>
        <v>54218</v>
      </c>
    </row>
    <row r="16" spans="1:7" x14ac:dyDescent="0.2">
      <c r="A16" s="123" t="s">
        <v>2</v>
      </c>
      <c r="B16" s="92" t="s">
        <v>108</v>
      </c>
      <c r="F16" s="17">
        <f>F15</f>
        <v>54218</v>
      </c>
    </row>
    <row r="17" spans="1:6" x14ac:dyDescent="0.2">
      <c r="A17" s="8" t="s">
        <v>191</v>
      </c>
      <c r="B17" s="130"/>
      <c r="F17" s="15" t="s">
        <v>130</v>
      </c>
    </row>
    <row r="18" spans="1:6" x14ac:dyDescent="0.2">
      <c r="A18" s="119" t="s">
        <v>65</v>
      </c>
      <c r="B18" s="57" t="s">
        <v>69</v>
      </c>
      <c r="F18" s="16"/>
    </row>
    <row r="19" spans="1:6" s="176" customFormat="1" hidden="1" x14ac:dyDescent="0.2">
      <c r="A19" s="194" t="s">
        <v>208</v>
      </c>
      <c r="B19" s="173"/>
      <c r="F19" s="20" t="s">
        <v>69</v>
      </c>
    </row>
    <row r="20" spans="1:6" s="176" customFormat="1" hidden="1" x14ac:dyDescent="0.2">
      <c r="A20" s="194" t="s">
        <v>220</v>
      </c>
      <c r="B20" s="173"/>
      <c r="F20" s="195"/>
    </row>
    <row r="21" spans="1:6" s="176" customFormat="1" x14ac:dyDescent="0.2">
      <c r="A21" s="196" t="s">
        <v>17</v>
      </c>
      <c r="B21" s="173" t="s">
        <v>69</v>
      </c>
      <c r="F21" s="195"/>
    </row>
    <row r="22" spans="1:6" s="176" customFormat="1" hidden="1" x14ac:dyDescent="0.2">
      <c r="A22" s="196" t="s">
        <v>64</v>
      </c>
      <c r="B22" s="173" t="s">
        <v>69</v>
      </c>
      <c r="F22" s="195" t="s">
        <v>69</v>
      </c>
    </row>
    <row r="23" spans="1:6" s="176" customFormat="1" x14ac:dyDescent="0.2">
      <c r="A23" s="196" t="s">
        <v>18</v>
      </c>
      <c r="B23" s="205">
        <v>1500</v>
      </c>
      <c r="F23" s="195" t="s">
        <v>69</v>
      </c>
    </row>
    <row r="24" spans="1:6" s="176" customFormat="1" hidden="1" x14ac:dyDescent="0.2">
      <c r="A24" s="196" t="s">
        <v>63</v>
      </c>
      <c r="B24" s="173" t="s">
        <v>70</v>
      </c>
      <c r="F24" s="195" t="s">
        <v>129</v>
      </c>
    </row>
    <row r="25" spans="1:6" s="176" customFormat="1" x14ac:dyDescent="0.2">
      <c r="A25" s="196" t="s">
        <v>59</v>
      </c>
      <c r="B25" s="173" t="s">
        <v>186</v>
      </c>
      <c r="F25" s="195" t="s">
        <v>70</v>
      </c>
    </row>
    <row r="26" spans="1:6" s="176" customFormat="1" x14ac:dyDescent="0.2">
      <c r="A26" s="196" t="s">
        <v>19</v>
      </c>
      <c r="B26" s="173" t="s">
        <v>69</v>
      </c>
      <c r="F26" s="195" t="s">
        <v>237</v>
      </c>
    </row>
    <row r="27" spans="1:6" s="176" customFormat="1" ht="25.5" hidden="1" x14ac:dyDescent="0.2">
      <c r="A27" s="196" t="s">
        <v>187</v>
      </c>
      <c r="B27" s="173" t="s">
        <v>69</v>
      </c>
      <c r="F27" s="241" t="s">
        <v>236</v>
      </c>
    </row>
    <row r="28" spans="1:6" s="176" customFormat="1" x14ac:dyDescent="0.2">
      <c r="A28" s="196" t="s">
        <v>188</v>
      </c>
      <c r="B28" s="199" t="s">
        <v>69</v>
      </c>
      <c r="F28" s="195" t="s">
        <v>69</v>
      </c>
    </row>
    <row r="29" spans="1:6" s="176" customFormat="1" x14ac:dyDescent="0.2">
      <c r="A29" s="196" t="s">
        <v>189</v>
      </c>
      <c r="B29" s="173" t="s">
        <v>69</v>
      </c>
      <c r="F29" s="195" t="s">
        <v>69</v>
      </c>
    </row>
    <row r="30" spans="1:6" x14ac:dyDescent="0.2">
      <c r="A30" s="151" t="s">
        <v>190</v>
      </c>
      <c r="B30" s="20" t="s">
        <v>69</v>
      </c>
      <c r="F30" s="195" t="s">
        <v>128</v>
      </c>
    </row>
    <row r="31" spans="1:6" x14ac:dyDescent="0.2">
      <c r="F31" s="20" t="s">
        <v>69</v>
      </c>
    </row>
  </sheetData>
  <mergeCells count="1">
    <mergeCell ref="A8:A9"/>
  </mergeCells>
  <pageMargins left="0.71" right="0.25" top="0.77" bottom="0.25" header="0.5" footer="0.1"/>
  <pageSetup orientation="landscape" r:id="rId1"/>
  <headerFooter alignWithMargins="0">
    <oddFooter>&amp;L&amp;6&amp;Z&amp;F\&amp;A, &amp;D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view="pageBreakPreview" zoomScale="50" zoomScaleNormal="80" zoomScaleSheetLayoutView="50" workbookViewId="0">
      <selection activeCell="D44" sqref="D44"/>
    </sheetView>
  </sheetViews>
  <sheetFormatPr defaultRowHeight="12.75" x14ac:dyDescent="0.2"/>
  <cols>
    <col min="1" max="1" width="46.28515625" style="27" customWidth="1"/>
    <col min="2" max="3" width="25.7109375" style="27" customWidth="1"/>
    <col min="4" max="5" width="18.140625" style="27" customWidth="1"/>
    <col min="6" max="252" width="8.85546875" style="27"/>
    <col min="253" max="253" width="30.140625" style="27" customWidth="1"/>
    <col min="254" max="258" width="20.7109375" style="27" customWidth="1"/>
    <col min="259" max="260" width="8.85546875" style="27"/>
    <col min="261" max="261" width="10.85546875" style="27" bestFit="1" customWidth="1"/>
    <col min="262" max="508" width="8.85546875" style="27"/>
    <col min="509" max="509" width="30.140625" style="27" customWidth="1"/>
    <col min="510" max="514" width="20.7109375" style="27" customWidth="1"/>
    <col min="515" max="516" width="8.85546875" style="27"/>
    <col min="517" max="517" width="10.85546875" style="27" bestFit="1" customWidth="1"/>
    <col min="518" max="764" width="8.85546875" style="27"/>
    <col min="765" max="765" width="30.140625" style="27" customWidth="1"/>
    <col min="766" max="770" width="20.7109375" style="27" customWidth="1"/>
    <col min="771" max="772" width="8.85546875" style="27"/>
    <col min="773" max="773" width="10.85546875" style="27" bestFit="1" customWidth="1"/>
    <col min="774" max="1020" width="8.85546875" style="27"/>
    <col min="1021" max="1021" width="30.140625" style="27" customWidth="1"/>
    <col min="1022" max="1026" width="20.7109375" style="27" customWidth="1"/>
    <col min="1027" max="1028" width="8.85546875" style="27"/>
    <col min="1029" max="1029" width="10.85546875" style="27" bestFit="1" customWidth="1"/>
    <col min="1030" max="1276" width="8.85546875" style="27"/>
    <col min="1277" max="1277" width="30.140625" style="27" customWidth="1"/>
    <col min="1278" max="1282" width="20.7109375" style="27" customWidth="1"/>
    <col min="1283" max="1284" width="8.85546875" style="27"/>
    <col min="1285" max="1285" width="10.85546875" style="27" bestFit="1" customWidth="1"/>
    <col min="1286" max="1532" width="8.85546875" style="27"/>
    <col min="1533" max="1533" width="30.140625" style="27" customWidth="1"/>
    <col min="1534" max="1538" width="20.7109375" style="27" customWidth="1"/>
    <col min="1539" max="1540" width="8.85546875" style="27"/>
    <col min="1541" max="1541" width="10.85546875" style="27" bestFit="1" customWidth="1"/>
    <col min="1542" max="1788" width="8.85546875" style="27"/>
    <col min="1789" max="1789" width="30.140625" style="27" customWidth="1"/>
    <col min="1790" max="1794" width="20.7109375" style="27" customWidth="1"/>
    <col min="1795" max="1796" width="8.85546875" style="27"/>
    <col min="1797" max="1797" width="10.85546875" style="27" bestFit="1" customWidth="1"/>
    <col min="1798" max="2044" width="8.85546875" style="27"/>
    <col min="2045" max="2045" width="30.140625" style="27" customWidth="1"/>
    <col min="2046" max="2050" width="20.7109375" style="27" customWidth="1"/>
    <col min="2051" max="2052" width="8.85546875" style="27"/>
    <col min="2053" max="2053" width="10.85546875" style="27" bestFit="1" customWidth="1"/>
    <col min="2054" max="2300" width="8.85546875" style="27"/>
    <col min="2301" max="2301" width="30.140625" style="27" customWidth="1"/>
    <col min="2302" max="2306" width="20.7109375" style="27" customWidth="1"/>
    <col min="2307" max="2308" width="8.85546875" style="27"/>
    <col min="2309" max="2309" width="10.85546875" style="27" bestFit="1" customWidth="1"/>
    <col min="2310" max="2556" width="8.85546875" style="27"/>
    <col min="2557" max="2557" width="30.140625" style="27" customWidth="1"/>
    <col min="2558" max="2562" width="20.7109375" style="27" customWidth="1"/>
    <col min="2563" max="2564" width="8.85546875" style="27"/>
    <col min="2565" max="2565" width="10.85546875" style="27" bestFit="1" customWidth="1"/>
    <col min="2566" max="2812" width="8.85546875" style="27"/>
    <col min="2813" max="2813" width="30.140625" style="27" customWidth="1"/>
    <col min="2814" max="2818" width="20.7109375" style="27" customWidth="1"/>
    <col min="2819" max="2820" width="8.85546875" style="27"/>
    <col min="2821" max="2821" width="10.85546875" style="27" bestFit="1" customWidth="1"/>
    <col min="2822" max="3068" width="8.85546875" style="27"/>
    <col min="3069" max="3069" width="30.140625" style="27" customWidth="1"/>
    <col min="3070" max="3074" width="20.7109375" style="27" customWidth="1"/>
    <col min="3075" max="3076" width="8.85546875" style="27"/>
    <col min="3077" max="3077" width="10.85546875" style="27" bestFit="1" customWidth="1"/>
    <col min="3078" max="3324" width="8.85546875" style="27"/>
    <col min="3325" max="3325" width="30.140625" style="27" customWidth="1"/>
    <col min="3326" max="3330" width="20.7109375" style="27" customWidth="1"/>
    <col min="3331" max="3332" width="8.85546875" style="27"/>
    <col min="3333" max="3333" width="10.85546875" style="27" bestFit="1" customWidth="1"/>
    <col min="3334" max="3580" width="8.85546875" style="27"/>
    <col min="3581" max="3581" width="30.140625" style="27" customWidth="1"/>
    <col min="3582" max="3586" width="20.7109375" style="27" customWidth="1"/>
    <col min="3587" max="3588" width="8.85546875" style="27"/>
    <col min="3589" max="3589" width="10.85546875" style="27" bestFit="1" customWidth="1"/>
    <col min="3590" max="3836" width="8.85546875" style="27"/>
    <col min="3837" max="3837" width="30.140625" style="27" customWidth="1"/>
    <col min="3838" max="3842" width="20.7109375" style="27" customWidth="1"/>
    <col min="3843" max="3844" width="8.85546875" style="27"/>
    <col min="3845" max="3845" width="10.85546875" style="27" bestFit="1" customWidth="1"/>
    <col min="3846" max="4092" width="8.85546875" style="27"/>
    <col min="4093" max="4093" width="30.140625" style="27" customWidth="1"/>
    <col min="4094" max="4098" width="20.7109375" style="27" customWidth="1"/>
    <col min="4099" max="4100" width="8.85546875" style="27"/>
    <col min="4101" max="4101" width="10.85546875" style="27" bestFit="1" customWidth="1"/>
    <col min="4102" max="4348" width="8.85546875" style="27"/>
    <col min="4349" max="4349" width="30.140625" style="27" customWidth="1"/>
    <col min="4350" max="4354" width="20.7109375" style="27" customWidth="1"/>
    <col min="4355" max="4356" width="8.85546875" style="27"/>
    <col min="4357" max="4357" width="10.85546875" style="27" bestFit="1" customWidth="1"/>
    <col min="4358" max="4604" width="8.85546875" style="27"/>
    <col min="4605" max="4605" width="30.140625" style="27" customWidth="1"/>
    <col min="4606" max="4610" width="20.7109375" style="27" customWidth="1"/>
    <col min="4611" max="4612" width="8.85546875" style="27"/>
    <col min="4613" max="4613" width="10.85546875" style="27" bestFit="1" customWidth="1"/>
    <col min="4614" max="4860" width="8.85546875" style="27"/>
    <col min="4861" max="4861" width="30.140625" style="27" customWidth="1"/>
    <col min="4862" max="4866" width="20.7109375" style="27" customWidth="1"/>
    <col min="4867" max="4868" width="8.85546875" style="27"/>
    <col min="4869" max="4869" width="10.85546875" style="27" bestFit="1" customWidth="1"/>
    <col min="4870" max="5116" width="8.85546875" style="27"/>
    <col min="5117" max="5117" width="30.140625" style="27" customWidth="1"/>
    <col min="5118" max="5122" width="20.7109375" style="27" customWidth="1"/>
    <col min="5123" max="5124" width="8.85546875" style="27"/>
    <col min="5125" max="5125" width="10.85546875" style="27" bestFit="1" customWidth="1"/>
    <col min="5126" max="5372" width="8.85546875" style="27"/>
    <col min="5373" max="5373" width="30.140625" style="27" customWidth="1"/>
    <col min="5374" max="5378" width="20.7109375" style="27" customWidth="1"/>
    <col min="5379" max="5380" width="8.85546875" style="27"/>
    <col min="5381" max="5381" width="10.85546875" style="27" bestFit="1" customWidth="1"/>
    <col min="5382" max="5628" width="8.85546875" style="27"/>
    <col min="5629" max="5629" width="30.140625" style="27" customWidth="1"/>
    <col min="5630" max="5634" width="20.7109375" style="27" customWidth="1"/>
    <col min="5635" max="5636" width="8.85546875" style="27"/>
    <col min="5637" max="5637" width="10.85546875" style="27" bestFit="1" customWidth="1"/>
    <col min="5638" max="5884" width="8.85546875" style="27"/>
    <col min="5885" max="5885" width="30.140625" style="27" customWidth="1"/>
    <col min="5886" max="5890" width="20.7109375" style="27" customWidth="1"/>
    <col min="5891" max="5892" width="8.85546875" style="27"/>
    <col min="5893" max="5893" width="10.85546875" style="27" bestFit="1" customWidth="1"/>
    <col min="5894" max="6140" width="8.85546875" style="27"/>
    <col min="6141" max="6141" width="30.140625" style="27" customWidth="1"/>
    <col min="6142" max="6146" width="20.7109375" style="27" customWidth="1"/>
    <col min="6147" max="6148" width="8.85546875" style="27"/>
    <col min="6149" max="6149" width="10.85546875" style="27" bestFit="1" customWidth="1"/>
    <col min="6150" max="6396" width="8.85546875" style="27"/>
    <col min="6397" max="6397" width="30.140625" style="27" customWidth="1"/>
    <col min="6398" max="6402" width="20.7109375" style="27" customWidth="1"/>
    <col min="6403" max="6404" width="8.85546875" style="27"/>
    <col min="6405" max="6405" width="10.85546875" style="27" bestFit="1" customWidth="1"/>
    <col min="6406" max="6652" width="8.85546875" style="27"/>
    <col min="6653" max="6653" width="30.140625" style="27" customWidth="1"/>
    <col min="6654" max="6658" width="20.7109375" style="27" customWidth="1"/>
    <col min="6659" max="6660" width="8.85546875" style="27"/>
    <col min="6661" max="6661" width="10.85546875" style="27" bestFit="1" customWidth="1"/>
    <col min="6662" max="6908" width="8.85546875" style="27"/>
    <col min="6909" max="6909" width="30.140625" style="27" customWidth="1"/>
    <col min="6910" max="6914" width="20.7109375" style="27" customWidth="1"/>
    <col min="6915" max="6916" width="8.85546875" style="27"/>
    <col min="6917" max="6917" width="10.85546875" style="27" bestFit="1" customWidth="1"/>
    <col min="6918" max="7164" width="8.85546875" style="27"/>
    <col min="7165" max="7165" width="30.140625" style="27" customWidth="1"/>
    <col min="7166" max="7170" width="20.7109375" style="27" customWidth="1"/>
    <col min="7171" max="7172" width="8.85546875" style="27"/>
    <col min="7173" max="7173" width="10.85546875" style="27" bestFit="1" customWidth="1"/>
    <col min="7174" max="7420" width="8.85546875" style="27"/>
    <col min="7421" max="7421" width="30.140625" style="27" customWidth="1"/>
    <col min="7422" max="7426" width="20.7109375" style="27" customWidth="1"/>
    <col min="7427" max="7428" width="8.85546875" style="27"/>
    <col min="7429" max="7429" width="10.85546875" style="27" bestFit="1" customWidth="1"/>
    <col min="7430" max="7676" width="8.85546875" style="27"/>
    <col min="7677" max="7677" width="30.140625" style="27" customWidth="1"/>
    <col min="7678" max="7682" width="20.7109375" style="27" customWidth="1"/>
    <col min="7683" max="7684" width="8.85546875" style="27"/>
    <col min="7685" max="7685" width="10.85546875" style="27" bestFit="1" customWidth="1"/>
    <col min="7686" max="7932" width="8.85546875" style="27"/>
    <col min="7933" max="7933" width="30.140625" style="27" customWidth="1"/>
    <col min="7934" max="7938" width="20.7109375" style="27" customWidth="1"/>
    <col min="7939" max="7940" width="8.85546875" style="27"/>
    <col min="7941" max="7941" width="10.85546875" style="27" bestFit="1" customWidth="1"/>
    <col min="7942" max="8188" width="8.85546875" style="27"/>
    <col min="8189" max="8189" width="30.140625" style="27" customWidth="1"/>
    <col min="8190" max="8194" width="20.7109375" style="27" customWidth="1"/>
    <col min="8195" max="8196" width="8.85546875" style="27"/>
    <col min="8197" max="8197" width="10.85546875" style="27" bestFit="1" customWidth="1"/>
    <col min="8198" max="8444" width="8.85546875" style="27"/>
    <col min="8445" max="8445" width="30.140625" style="27" customWidth="1"/>
    <col min="8446" max="8450" width="20.7109375" style="27" customWidth="1"/>
    <col min="8451" max="8452" width="8.85546875" style="27"/>
    <col min="8453" max="8453" width="10.85546875" style="27" bestFit="1" customWidth="1"/>
    <col min="8454" max="8700" width="8.85546875" style="27"/>
    <col min="8701" max="8701" width="30.140625" style="27" customWidth="1"/>
    <col min="8702" max="8706" width="20.7109375" style="27" customWidth="1"/>
    <col min="8707" max="8708" width="8.85546875" style="27"/>
    <col min="8709" max="8709" width="10.85546875" style="27" bestFit="1" customWidth="1"/>
    <col min="8710" max="8956" width="8.85546875" style="27"/>
    <col min="8957" max="8957" width="30.140625" style="27" customWidth="1"/>
    <col min="8958" max="8962" width="20.7109375" style="27" customWidth="1"/>
    <col min="8963" max="8964" width="8.85546875" style="27"/>
    <col min="8965" max="8965" width="10.85546875" style="27" bestFit="1" customWidth="1"/>
    <col min="8966" max="9212" width="8.85546875" style="27"/>
    <col min="9213" max="9213" width="30.140625" style="27" customWidth="1"/>
    <col min="9214" max="9218" width="20.7109375" style="27" customWidth="1"/>
    <col min="9219" max="9220" width="8.85546875" style="27"/>
    <col min="9221" max="9221" width="10.85546875" style="27" bestFit="1" customWidth="1"/>
    <col min="9222" max="9468" width="8.85546875" style="27"/>
    <col min="9469" max="9469" width="30.140625" style="27" customWidth="1"/>
    <col min="9470" max="9474" width="20.7109375" style="27" customWidth="1"/>
    <col min="9475" max="9476" width="8.85546875" style="27"/>
    <col min="9477" max="9477" width="10.85546875" style="27" bestFit="1" customWidth="1"/>
    <col min="9478" max="9724" width="8.85546875" style="27"/>
    <col min="9725" max="9725" width="30.140625" style="27" customWidth="1"/>
    <col min="9726" max="9730" width="20.7109375" style="27" customWidth="1"/>
    <col min="9731" max="9732" width="8.85546875" style="27"/>
    <col min="9733" max="9733" width="10.85546875" style="27" bestFit="1" customWidth="1"/>
    <col min="9734" max="9980" width="8.85546875" style="27"/>
    <col min="9981" max="9981" width="30.140625" style="27" customWidth="1"/>
    <col min="9982" max="9986" width="20.7109375" style="27" customWidth="1"/>
    <col min="9987" max="9988" width="8.85546875" style="27"/>
    <col min="9989" max="9989" width="10.85546875" style="27" bestFit="1" customWidth="1"/>
    <col min="9990" max="10236" width="8.85546875" style="27"/>
    <col min="10237" max="10237" width="30.140625" style="27" customWidth="1"/>
    <col min="10238" max="10242" width="20.7109375" style="27" customWidth="1"/>
    <col min="10243" max="10244" width="8.85546875" style="27"/>
    <col min="10245" max="10245" width="10.85546875" style="27" bestFit="1" customWidth="1"/>
    <col min="10246" max="10492" width="8.85546875" style="27"/>
    <col min="10493" max="10493" width="30.140625" style="27" customWidth="1"/>
    <col min="10494" max="10498" width="20.7109375" style="27" customWidth="1"/>
    <col min="10499" max="10500" width="8.85546875" style="27"/>
    <col min="10501" max="10501" width="10.85546875" style="27" bestFit="1" customWidth="1"/>
    <col min="10502" max="10748" width="8.85546875" style="27"/>
    <col min="10749" max="10749" width="30.140625" style="27" customWidth="1"/>
    <col min="10750" max="10754" width="20.7109375" style="27" customWidth="1"/>
    <col min="10755" max="10756" width="8.85546875" style="27"/>
    <col min="10757" max="10757" width="10.85546875" style="27" bestFit="1" customWidth="1"/>
    <col min="10758" max="11004" width="8.85546875" style="27"/>
    <col min="11005" max="11005" width="30.140625" style="27" customWidth="1"/>
    <col min="11006" max="11010" width="20.7109375" style="27" customWidth="1"/>
    <col min="11011" max="11012" width="8.85546875" style="27"/>
    <col min="11013" max="11013" width="10.85546875" style="27" bestFit="1" customWidth="1"/>
    <col min="11014" max="11260" width="8.85546875" style="27"/>
    <col min="11261" max="11261" width="30.140625" style="27" customWidth="1"/>
    <col min="11262" max="11266" width="20.7109375" style="27" customWidth="1"/>
    <col min="11267" max="11268" width="8.85546875" style="27"/>
    <col min="11269" max="11269" width="10.85546875" style="27" bestFit="1" customWidth="1"/>
    <col min="11270" max="11516" width="8.85546875" style="27"/>
    <col min="11517" max="11517" width="30.140625" style="27" customWidth="1"/>
    <col min="11518" max="11522" width="20.7109375" style="27" customWidth="1"/>
    <col min="11523" max="11524" width="8.85546875" style="27"/>
    <col min="11525" max="11525" width="10.85546875" style="27" bestFit="1" customWidth="1"/>
    <col min="11526" max="11772" width="8.85546875" style="27"/>
    <col min="11773" max="11773" width="30.140625" style="27" customWidth="1"/>
    <col min="11774" max="11778" width="20.7109375" style="27" customWidth="1"/>
    <col min="11779" max="11780" width="8.85546875" style="27"/>
    <col min="11781" max="11781" width="10.85546875" style="27" bestFit="1" customWidth="1"/>
    <col min="11782" max="12028" width="8.85546875" style="27"/>
    <col min="12029" max="12029" width="30.140625" style="27" customWidth="1"/>
    <col min="12030" max="12034" width="20.7109375" style="27" customWidth="1"/>
    <col min="12035" max="12036" width="8.85546875" style="27"/>
    <col min="12037" max="12037" width="10.85546875" style="27" bestFit="1" customWidth="1"/>
    <col min="12038" max="12284" width="8.85546875" style="27"/>
    <col min="12285" max="12285" width="30.140625" style="27" customWidth="1"/>
    <col min="12286" max="12290" width="20.7109375" style="27" customWidth="1"/>
    <col min="12291" max="12292" width="8.85546875" style="27"/>
    <col min="12293" max="12293" width="10.85546875" style="27" bestFit="1" customWidth="1"/>
    <col min="12294" max="12540" width="8.85546875" style="27"/>
    <col min="12541" max="12541" width="30.140625" style="27" customWidth="1"/>
    <col min="12542" max="12546" width="20.7109375" style="27" customWidth="1"/>
    <col min="12547" max="12548" width="8.85546875" style="27"/>
    <col min="12549" max="12549" width="10.85546875" style="27" bestFit="1" customWidth="1"/>
    <col min="12550" max="12796" width="8.85546875" style="27"/>
    <col min="12797" max="12797" width="30.140625" style="27" customWidth="1"/>
    <col min="12798" max="12802" width="20.7109375" style="27" customWidth="1"/>
    <col min="12803" max="12804" width="8.85546875" style="27"/>
    <col min="12805" max="12805" width="10.85546875" style="27" bestFit="1" customWidth="1"/>
    <col min="12806" max="13052" width="8.85546875" style="27"/>
    <col min="13053" max="13053" width="30.140625" style="27" customWidth="1"/>
    <col min="13054" max="13058" width="20.7109375" style="27" customWidth="1"/>
    <col min="13059" max="13060" width="8.85546875" style="27"/>
    <col min="13061" max="13061" width="10.85546875" style="27" bestFit="1" customWidth="1"/>
    <col min="13062" max="13308" width="8.85546875" style="27"/>
    <col min="13309" max="13309" width="30.140625" style="27" customWidth="1"/>
    <col min="13310" max="13314" width="20.7109375" style="27" customWidth="1"/>
    <col min="13315" max="13316" width="8.85546875" style="27"/>
    <col min="13317" max="13317" width="10.85546875" style="27" bestFit="1" customWidth="1"/>
    <col min="13318" max="13564" width="8.85546875" style="27"/>
    <col min="13565" max="13565" width="30.140625" style="27" customWidth="1"/>
    <col min="13566" max="13570" width="20.7109375" style="27" customWidth="1"/>
    <col min="13571" max="13572" width="8.85546875" style="27"/>
    <col min="13573" max="13573" width="10.85546875" style="27" bestFit="1" customWidth="1"/>
    <col min="13574" max="13820" width="8.85546875" style="27"/>
    <col min="13821" max="13821" width="30.140625" style="27" customWidth="1"/>
    <col min="13822" max="13826" width="20.7109375" style="27" customWidth="1"/>
    <col min="13827" max="13828" width="8.85546875" style="27"/>
    <col min="13829" max="13829" width="10.85546875" style="27" bestFit="1" customWidth="1"/>
    <col min="13830" max="14076" width="8.85546875" style="27"/>
    <col min="14077" max="14077" width="30.140625" style="27" customWidth="1"/>
    <col min="14078" max="14082" width="20.7109375" style="27" customWidth="1"/>
    <col min="14083" max="14084" width="8.85546875" style="27"/>
    <col min="14085" max="14085" width="10.85546875" style="27" bestFit="1" customWidth="1"/>
    <col min="14086" max="14332" width="8.85546875" style="27"/>
    <col min="14333" max="14333" width="30.140625" style="27" customWidth="1"/>
    <col min="14334" max="14338" width="20.7109375" style="27" customWidth="1"/>
    <col min="14339" max="14340" width="8.85546875" style="27"/>
    <col min="14341" max="14341" width="10.85546875" style="27" bestFit="1" customWidth="1"/>
    <col min="14342" max="14588" width="8.85546875" style="27"/>
    <col min="14589" max="14589" width="30.140625" style="27" customWidth="1"/>
    <col min="14590" max="14594" width="20.7109375" style="27" customWidth="1"/>
    <col min="14595" max="14596" width="8.85546875" style="27"/>
    <col min="14597" max="14597" width="10.85546875" style="27" bestFit="1" customWidth="1"/>
    <col min="14598" max="14844" width="8.85546875" style="27"/>
    <col min="14845" max="14845" width="30.140625" style="27" customWidth="1"/>
    <col min="14846" max="14850" width="20.7109375" style="27" customWidth="1"/>
    <col min="14851" max="14852" width="8.85546875" style="27"/>
    <col min="14853" max="14853" width="10.85546875" style="27" bestFit="1" customWidth="1"/>
    <col min="14854" max="15100" width="8.85546875" style="27"/>
    <col min="15101" max="15101" width="30.140625" style="27" customWidth="1"/>
    <col min="15102" max="15106" width="20.7109375" style="27" customWidth="1"/>
    <col min="15107" max="15108" width="8.85546875" style="27"/>
    <col min="15109" max="15109" width="10.85546875" style="27" bestFit="1" customWidth="1"/>
    <col min="15110" max="15356" width="8.85546875" style="27"/>
    <col min="15357" max="15357" width="30.140625" style="27" customWidth="1"/>
    <col min="15358" max="15362" width="20.7109375" style="27" customWidth="1"/>
    <col min="15363" max="15364" width="8.85546875" style="27"/>
    <col min="15365" max="15365" width="10.85546875" style="27" bestFit="1" customWidth="1"/>
    <col min="15366" max="15612" width="8.85546875" style="27"/>
    <col min="15613" max="15613" width="30.140625" style="27" customWidth="1"/>
    <col min="15614" max="15618" width="20.7109375" style="27" customWidth="1"/>
    <col min="15619" max="15620" width="8.85546875" style="27"/>
    <col min="15621" max="15621" width="10.85546875" style="27" bestFit="1" customWidth="1"/>
    <col min="15622" max="15868" width="8.85546875" style="27"/>
    <col min="15869" max="15869" width="30.140625" style="27" customWidth="1"/>
    <col min="15870" max="15874" width="20.7109375" style="27" customWidth="1"/>
    <col min="15875" max="15876" width="8.85546875" style="27"/>
    <col min="15877" max="15877" width="10.85546875" style="27" bestFit="1" customWidth="1"/>
    <col min="15878" max="16124" width="8.85546875" style="27"/>
    <col min="16125" max="16125" width="30.140625" style="27" customWidth="1"/>
    <col min="16126" max="16130" width="20.7109375" style="27" customWidth="1"/>
    <col min="16131" max="16132" width="8.85546875" style="27"/>
    <col min="16133" max="16133" width="10.85546875" style="27" bestFit="1" customWidth="1"/>
    <col min="16134" max="16384" width="8.85546875" style="27"/>
  </cols>
  <sheetData>
    <row r="1" spans="1:8" s="233" customFormat="1" ht="18" x14ac:dyDescent="0.2">
      <c r="A1" s="231" t="s">
        <v>176</v>
      </c>
      <c r="B1" s="232"/>
      <c r="H1" s="234"/>
    </row>
    <row r="2" spans="1:8" s="240" customFormat="1" ht="32.450000000000003" customHeight="1" x14ac:dyDescent="0.2">
      <c r="A2" s="239" t="s">
        <v>243</v>
      </c>
      <c r="B2" s="239"/>
    </row>
    <row r="3" spans="1:8" ht="4.9000000000000004" customHeight="1" x14ac:dyDescent="0.2"/>
    <row r="4" spans="1:8" ht="25.15" customHeight="1" x14ac:dyDescent="0.2"/>
    <row r="5" spans="1:8" x14ac:dyDescent="0.2">
      <c r="A5" s="114" t="s">
        <v>20</v>
      </c>
      <c r="B5" s="116">
        <v>3775</v>
      </c>
    </row>
    <row r="6" spans="1:8" x14ac:dyDescent="0.2">
      <c r="A6" s="114" t="s">
        <v>55</v>
      </c>
      <c r="B6" s="117">
        <v>137</v>
      </c>
    </row>
    <row r="7" spans="1:8" x14ac:dyDescent="0.2">
      <c r="A7" s="114" t="s">
        <v>56</v>
      </c>
      <c r="B7" s="116">
        <v>275</v>
      </c>
    </row>
    <row r="8" spans="1:8" ht="8.4499999999999993" customHeight="1" x14ac:dyDescent="0.2">
      <c r="B8" s="30"/>
      <c r="C8" s="118"/>
    </row>
    <row r="9" spans="1:8" ht="13.9" customHeight="1" x14ac:dyDescent="0.2">
      <c r="A9" s="334"/>
      <c r="B9" s="2" t="s">
        <v>138</v>
      </c>
      <c r="E9" s="2" t="s">
        <v>138</v>
      </c>
    </row>
    <row r="10" spans="1:8" ht="14.45" customHeight="1" x14ac:dyDescent="0.2">
      <c r="A10" s="335"/>
      <c r="B10" s="2" t="s">
        <v>92</v>
      </c>
      <c r="E10" s="2" t="s">
        <v>77</v>
      </c>
    </row>
    <row r="11" spans="1:8" ht="25.5" x14ac:dyDescent="0.2">
      <c r="A11" s="158" t="s">
        <v>267</v>
      </c>
      <c r="B11" s="122" t="s">
        <v>131</v>
      </c>
      <c r="E11" s="121">
        <v>7.5</v>
      </c>
    </row>
    <row r="12" spans="1:8" x14ac:dyDescent="0.2">
      <c r="A12" s="119" t="s">
        <v>14</v>
      </c>
      <c r="B12" s="110" t="s">
        <v>1</v>
      </c>
      <c r="E12" s="20" t="s">
        <v>1</v>
      </c>
    </row>
    <row r="13" spans="1:8" ht="14.45" customHeight="1" x14ac:dyDescent="0.2">
      <c r="A13" s="119" t="s">
        <v>15</v>
      </c>
      <c r="B13" s="108" t="s">
        <v>1</v>
      </c>
      <c r="E13" s="202" t="s">
        <v>235</v>
      </c>
    </row>
    <row r="14" spans="1:8" x14ac:dyDescent="0.2">
      <c r="A14" s="119" t="s">
        <v>133</v>
      </c>
      <c r="B14" s="109" t="s">
        <v>1</v>
      </c>
      <c r="E14" s="109" t="s">
        <v>1</v>
      </c>
    </row>
    <row r="15" spans="1:8" x14ac:dyDescent="0.2">
      <c r="A15" s="119" t="s">
        <v>22</v>
      </c>
      <c r="B15" s="164" t="s">
        <v>1</v>
      </c>
      <c r="E15" s="109">
        <v>11.5</v>
      </c>
    </row>
    <row r="16" spans="1:8" x14ac:dyDescent="0.2">
      <c r="A16" s="119" t="s">
        <v>23</v>
      </c>
      <c r="B16" s="164" t="s">
        <v>1</v>
      </c>
      <c r="E16" s="109">
        <v>3.5</v>
      </c>
    </row>
    <row r="17" spans="1:5" s="1" customFormat="1" x14ac:dyDescent="0.2">
      <c r="A17" s="7" t="s">
        <v>60</v>
      </c>
      <c r="B17" s="10">
        <f>18330+360</f>
        <v>18690</v>
      </c>
      <c r="E17" s="10" t="e">
        <f>COBRA!#REF!</f>
        <v>#REF!</v>
      </c>
    </row>
    <row r="18" spans="1:5" s="1" customFormat="1" x14ac:dyDescent="0.2">
      <c r="A18" s="7" t="s">
        <v>61</v>
      </c>
      <c r="B18" s="10">
        <f>B17</f>
        <v>18690</v>
      </c>
      <c r="E18" s="10" t="e">
        <f>E17+(500*7)</f>
        <v>#REF!</v>
      </c>
    </row>
    <row r="19" spans="1:5" x14ac:dyDescent="0.2">
      <c r="A19" s="123" t="s">
        <v>2</v>
      </c>
      <c r="B19" s="92" t="s">
        <v>108</v>
      </c>
      <c r="E19" s="15" t="s">
        <v>78</v>
      </c>
    </row>
    <row r="20" spans="1:5" x14ac:dyDescent="0.2">
      <c r="A20" s="3" t="s">
        <v>16</v>
      </c>
      <c r="B20" s="4"/>
      <c r="E20" s="11"/>
    </row>
    <row r="21" spans="1:5" ht="15.6" customHeight="1" x14ac:dyDescent="0.2">
      <c r="A21" s="119" t="s">
        <v>24</v>
      </c>
      <c r="B21" s="92" t="s">
        <v>132</v>
      </c>
      <c r="E21" s="57" t="s">
        <v>69</v>
      </c>
    </row>
    <row r="22" spans="1:5" s="176" customFormat="1" ht="31.9" customHeight="1" x14ac:dyDescent="0.2">
      <c r="A22" s="201" t="s">
        <v>58</v>
      </c>
      <c r="B22" s="199" t="s">
        <v>193</v>
      </c>
      <c r="E22" s="195" t="s">
        <v>69</v>
      </c>
    </row>
    <row r="23" spans="1:5" s="176" customFormat="1" ht="16.899999999999999" customHeight="1" x14ac:dyDescent="0.2">
      <c r="A23" s="201" t="s">
        <v>62</v>
      </c>
      <c r="B23" s="199" t="s">
        <v>69</v>
      </c>
      <c r="E23" s="195" t="s">
        <v>69</v>
      </c>
    </row>
    <row r="24" spans="1:5" s="176" customFormat="1" ht="18.600000000000001" customHeight="1" x14ac:dyDescent="0.2">
      <c r="A24" s="194" t="s">
        <v>25</v>
      </c>
      <c r="B24" s="195" t="s">
        <v>66</v>
      </c>
      <c r="E24" s="195" t="s">
        <v>66</v>
      </c>
    </row>
    <row r="25" spans="1:5" ht="16.899999999999999" customHeight="1" x14ac:dyDescent="0.2">
      <c r="A25" s="165"/>
      <c r="B25" s="104"/>
      <c r="C25" s="165"/>
      <c r="D25" s="165"/>
    </row>
    <row r="26" spans="1:5" ht="44.45" customHeight="1" x14ac:dyDescent="0.2">
      <c r="A26" s="104"/>
      <c r="B26" s="104"/>
      <c r="C26" s="104"/>
      <c r="D26" s="104"/>
    </row>
  </sheetData>
  <mergeCells count="1">
    <mergeCell ref="A9:A10"/>
  </mergeCells>
  <pageMargins left="0.66" right="0.25" top="0.71" bottom="0.25" header="0.5" footer="0.1"/>
  <pageSetup firstPageNumber="11" orientation="landscape" r:id="rId1"/>
  <headerFooter alignWithMargins="0">
    <oddFooter>&amp;L&amp;6&amp;Z&amp;F\&amp;A,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26</vt:i4>
      </vt:variant>
    </vt:vector>
  </HeadingPairs>
  <TitlesOfParts>
    <vt:vector size="39" baseType="lpstr">
      <vt:lpstr>I. Executive Summary</vt:lpstr>
      <vt:lpstr>II. Net Cost</vt:lpstr>
      <vt:lpstr>FSA</vt:lpstr>
      <vt:lpstr>HRA</vt:lpstr>
      <vt:lpstr>COBRA</vt:lpstr>
      <vt:lpstr>Retiree Billing</vt:lpstr>
      <vt:lpstr>Questionnaire </vt:lpstr>
      <vt:lpstr>App. FSA (2)</vt:lpstr>
      <vt:lpstr>App. Cobra</vt:lpstr>
      <vt:lpstr>App. HSA</vt:lpstr>
      <vt:lpstr>App. Quality of Admin</vt:lpstr>
      <vt:lpstr>App.  Credentials</vt:lpstr>
      <vt:lpstr>App. Responsiveness</vt:lpstr>
      <vt:lpstr>'App.  Credentials'!Print_Area</vt:lpstr>
      <vt:lpstr>'App. Cobra'!Print_Area</vt:lpstr>
      <vt:lpstr>'App. FSA (2)'!Print_Area</vt:lpstr>
      <vt:lpstr>'App. HSA'!Print_Area</vt:lpstr>
      <vt:lpstr>'App. Quality of Admin'!Print_Area</vt:lpstr>
      <vt:lpstr>'App. Responsiveness'!Print_Area</vt:lpstr>
      <vt:lpstr>COBRA!Print_Area</vt:lpstr>
      <vt:lpstr>FSA!Print_Area</vt:lpstr>
      <vt:lpstr>HRA!Print_Area</vt:lpstr>
      <vt:lpstr>'I. Executive Summary'!Print_Area</vt:lpstr>
      <vt:lpstr>'II. Net Cost'!Print_Area</vt:lpstr>
      <vt:lpstr>'Questionnaire '!Print_Area</vt:lpstr>
      <vt:lpstr>'Retiree Billing'!Print_Area</vt:lpstr>
      <vt:lpstr>'App.  Credentials'!Print_Titles</vt:lpstr>
      <vt:lpstr>'App. Cobra'!Print_Titles</vt:lpstr>
      <vt:lpstr>'App. FSA (2)'!Print_Titles</vt:lpstr>
      <vt:lpstr>'App. HSA'!Print_Titles</vt:lpstr>
      <vt:lpstr>'App. Quality of Admin'!Print_Titles</vt:lpstr>
      <vt:lpstr>'App. Responsiveness'!Print_Titles</vt:lpstr>
      <vt:lpstr>COBRA!Print_Titles</vt:lpstr>
      <vt:lpstr>FSA!Print_Titles</vt:lpstr>
      <vt:lpstr>HRA!Print_Titles</vt:lpstr>
      <vt:lpstr>'I. Executive Summary'!Print_Titles</vt:lpstr>
      <vt:lpstr>'II. Net Cost'!Print_Titles</vt:lpstr>
      <vt:lpstr>'Questionnaire '!Print_Titles</vt:lpstr>
      <vt:lpstr>'Retiree Billing'!Print_Titles</vt:lpstr>
    </vt:vector>
  </TitlesOfParts>
  <Company>KSHGS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jsmith</dc:creator>
  <cp:lastModifiedBy>Trekas, Elizabeth (MMA)</cp:lastModifiedBy>
  <cp:lastPrinted>2015-07-21T16:02:16Z</cp:lastPrinted>
  <dcterms:created xsi:type="dcterms:W3CDTF">2011-02-07T17:50:35Z</dcterms:created>
  <dcterms:modified xsi:type="dcterms:W3CDTF">2022-04-13T18:50:38Z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8f1469a-2c2a-4aee-b92b-090d4c5468ff_Enabled">
    <vt:lpwstr>true</vt:lpwstr>
  </property>
  <property fmtid="{D5CDD505-2E9C-101B-9397-08002B2CF9AE}" pid="3" name="MSIP_Label_38f1469a-2c2a-4aee-b92b-090d4c5468ff_SetDate">
    <vt:lpwstr>2022-01-27T16:20:12Z</vt:lpwstr>
  </property>
  <property fmtid="{D5CDD505-2E9C-101B-9397-08002B2CF9AE}" pid="4" name="MSIP_Label_38f1469a-2c2a-4aee-b92b-090d4c5468ff_Method">
    <vt:lpwstr>Standard</vt:lpwstr>
  </property>
  <property fmtid="{D5CDD505-2E9C-101B-9397-08002B2CF9AE}" pid="5" name="MSIP_Label_38f1469a-2c2a-4aee-b92b-090d4c5468ff_Name">
    <vt:lpwstr>Confidential - Unmarked</vt:lpwstr>
  </property>
  <property fmtid="{D5CDD505-2E9C-101B-9397-08002B2CF9AE}" pid="6" name="MSIP_Label_38f1469a-2c2a-4aee-b92b-090d4c5468ff_SiteId">
    <vt:lpwstr>2a6e6092-73e4-4752-b1a5-477a17f5056d</vt:lpwstr>
  </property>
  <property fmtid="{D5CDD505-2E9C-101B-9397-08002B2CF9AE}" pid="7" name="MSIP_Label_38f1469a-2c2a-4aee-b92b-090d4c5468ff_ActionId">
    <vt:lpwstr>211a7cec-7ffb-4f69-8aa9-5fd99ba1c13b</vt:lpwstr>
  </property>
  <property fmtid="{D5CDD505-2E9C-101B-9397-08002B2CF9AE}" pid="8" name="MSIP_Label_38f1469a-2c2a-4aee-b92b-090d4c5468ff_ContentBits">
    <vt:lpwstr>0</vt:lpwstr>
  </property>
</Properties>
</file>